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35" i="1" l="1"/>
  <c r="G35" i="1"/>
  <c r="D35" i="1"/>
  <c r="M34" i="1"/>
  <c r="M35" i="1" s="1"/>
  <c r="I34" i="1"/>
  <c r="K34" i="1" s="1"/>
  <c r="H34" i="1"/>
  <c r="F34" i="1"/>
  <c r="C34" i="1"/>
  <c r="L34" i="1" s="1"/>
  <c r="M33" i="1"/>
  <c r="I33" i="1"/>
  <c r="K33" i="1" s="1"/>
  <c r="H33" i="1"/>
  <c r="F33" i="1"/>
  <c r="C33" i="1"/>
  <c r="L33" i="1" s="1"/>
  <c r="M32" i="1"/>
  <c r="K32" i="1"/>
  <c r="K35" i="1" s="1"/>
  <c r="I32" i="1"/>
  <c r="F32" i="1"/>
  <c r="H32" i="1" s="1"/>
  <c r="H35" i="1" s="1"/>
  <c r="E32" i="1"/>
  <c r="N32" i="1" s="1"/>
  <c r="C32" i="1"/>
  <c r="C35" i="1" s="1"/>
  <c r="J27" i="1"/>
  <c r="G27" i="1"/>
  <c r="D27" i="1"/>
  <c r="M26" i="1"/>
  <c r="D42" i="1" s="1"/>
  <c r="K26" i="1"/>
  <c r="I26" i="1"/>
  <c r="F26" i="1"/>
  <c r="H26" i="1" s="1"/>
  <c r="E26" i="1"/>
  <c r="N26" i="1" s="1"/>
  <c r="C26" i="1"/>
  <c r="M25" i="1"/>
  <c r="M27" i="1" s="1"/>
  <c r="I25" i="1"/>
  <c r="K25" i="1" s="1"/>
  <c r="H25" i="1"/>
  <c r="H27" i="1" s="1"/>
  <c r="F25" i="1"/>
  <c r="C25" i="1"/>
  <c r="L25" i="1" s="1"/>
  <c r="M24" i="1"/>
  <c r="I24" i="1"/>
  <c r="I27" i="1" s="1"/>
  <c r="H24" i="1"/>
  <c r="F24" i="1"/>
  <c r="F27" i="1" s="1"/>
  <c r="C24" i="1"/>
  <c r="C27" i="1" s="1"/>
  <c r="J19" i="1"/>
  <c r="G19" i="1"/>
  <c r="D19" i="1"/>
  <c r="C19" i="1"/>
  <c r="M18" i="1"/>
  <c r="K18" i="1"/>
  <c r="I18" i="1"/>
  <c r="F18" i="1"/>
  <c r="H18" i="1" s="1"/>
  <c r="E18" i="1"/>
  <c r="N18" i="1" s="1"/>
  <c r="C18" i="1"/>
  <c r="M17" i="1"/>
  <c r="K17" i="1"/>
  <c r="I17" i="1"/>
  <c r="F17" i="1"/>
  <c r="H17" i="1" s="1"/>
  <c r="E17" i="1"/>
  <c r="N17" i="1" s="1"/>
  <c r="C17" i="1"/>
  <c r="M16" i="1"/>
  <c r="M19" i="1" s="1"/>
  <c r="I16" i="1"/>
  <c r="I19" i="1" s="1"/>
  <c r="H16" i="1"/>
  <c r="F16" i="1"/>
  <c r="F19" i="1" s="1"/>
  <c r="C16" i="1"/>
  <c r="L16" i="1" s="1"/>
  <c r="J11" i="1"/>
  <c r="G11" i="1"/>
  <c r="D11" i="1"/>
  <c r="M10" i="1"/>
  <c r="I10" i="1"/>
  <c r="K10" i="1" s="1"/>
  <c r="H10" i="1"/>
  <c r="F10" i="1"/>
  <c r="C10" i="1"/>
  <c r="C11" i="1" s="1"/>
  <c r="M9" i="1"/>
  <c r="D41" i="1" s="1"/>
  <c r="K9" i="1"/>
  <c r="K11" i="1" s="1"/>
  <c r="I9" i="1"/>
  <c r="I11" i="1" s="1"/>
  <c r="F9" i="1"/>
  <c r="L9" i="1" s="1"/>
  <c r="E9" i="1"/>
  <c r="C9" i="1"/>
  <c r="M8" i="1"/>
  <c r="D40" i="1" s="1"/>
  <c r="K8" i="1"/>
  <c r="I8" i="1"/>
  <c r="F8" i="1"/>
  <c r="L8" i="1" s="1"/>
  <c r="E8" i="1"/>
  <c r="C8" i="1"/>
  <c r="H19" i="1" l="1"/>
  <c r="N9" i="1"/>
  <c r="D43" i="1"/>
  <c r="N35" i="1"/>
  <c r="N8" i="1"/>
  <c r="F11" i="1"/>
  <c r="L26" i="1"/>
  <c r="I35" i="1"/>
  <c r="H8" i="1"/>
  <c r="E10" i="1"/>
  <c r="E11" i="1" s="1"/>
  <c r="L18" i="1"/>
  <c r="E24" i="1"/>
  <c r="K24" i="1"/>
  <c r="K27" i="1" s="1"/>
  <c r="L32" i="1"/>
  <c r="L35" i="1" s="1"/>
  <c r="E33" i="1"/>
  <c r="N33" i="1" s="1"/>
  <c r="F35" i="1"/>
  <c r="H9" i="1"/>
  <c r="L10" i="1"/>
  <c r="E16" i="1"/>
  <c r="K16" i="1"/>
  <c r="K19" i="1" s="1"/>
  <c r="L24" i="1"/>
  <c r="E25" i="1"/>
  <c r="N25" i="1" s="1"/>
  <c r="E34" i="1"/>
  <c r="N34" i="1" s="1"/>
  <c r="L17" i="1"/>
  <c r="L19" i="1" s="1"/>
  <c r="M11" i="1"/>
  <c r="C42" i="1" l="1"/>
  <c r="E42" i="1" s="1"/>
  <c r="N10" i="1"/>
  <c r="N11" i="1" s="1"/>
  <c r="C40" i="1"/>
  <c r="L27" i="1"/>
  <c r="H11" i="1"/>
  <c r="N24" i="1"/>
  <c r="N27" i="1" s="1"/>
  <c r="E27" i="1"/>
  <c r="E19" i="1"/>
  <c r="N16" i="1"/>
  <c r="N19" i="1" s="1"/>
  <c r="E35" i="1"/>
  <c r="L11" i="1"/>
  <c r="C41" i="1"/>
  <c r="E41" i="1" s="1"/>
  <c r="C43" i="1" l="1"/>
  <c r="E40" i="1"/>
  <c r="E43" i="1" s="1"/>
</calcChain>
</file>

<file path=xl/sharedStrings.xml><?xml version="1.0" encoding="utf-8"?>
<sst xmlns="http://schemas.openxmlformats.org/spreadsheetml/2006/main" count="101" uniqueCount="29">
  <si>
    <t>CAS Vrancea</t>
  </si>
  <si>
    <t>B.D.S.M</t>
  </si>
  <si>
    <t xml:space="preserve"> ASISTENTA INGRIJIRI LA DOMICILIU  2020</t>
  </si>
  <si>
    <t>Nr. crt</t>
  </si>
  <si>
    <t>FURNIZOR</t>
  </si>
  <si>
    <t>Ianuarie</t>
  </si>
  <si>
    <t>Februarie</t>
  </si>
  <si>
    <t>Martie</t>
  </si>
  <si>
    <t>TRIM I 2020</t>
  </si>
  <si>
    <t>Contractat</t>
  </si>
  <si>
    <t>Decontat</t>
  </si>
  <si>
    <t>Diferenta</t>
  </si>
  <si>
    <t>Fundatia Crucea Alb-Galbena</t>
  </si>
  <si>
    <t>Expert Medical Management</t>
  </si>
  <si>
    <t>Bionurse Cuore</t>
  </si>
  <si>
    <t>TOTAL</t>
  </si>
  <si>
    <t>Aprilie</t>
  </si>
  <si>
    <t>Mai</t>
  </si>
  <si>
    <t>Iunie</t>
  </si>
  <si>
    <t>TRIM II 2020</t>
  </si>
  <si>
    <t>Iulie</t>
  </si>
  <si>
    <t>August</t>
  </si>
  <si>
    <t>Septembrie</t>
  </si>
  <si>
    <t>TRIM III 2020</t>
  </si>
  <si>
    <t>Octombrie</t>
  </si>
  <si>
    <t>Noiembrie</t>
  </si>
  <si>
    <t>Decembrie</t>
  </si>
  <si>
    <t>TRIM IV 2020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</si>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</sst>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70C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</font>
    <font>
      <sz val="10"/>
      <name val="Arial"/>
      <family val="2"/>
    </font>
    <font>
      <sz val="10"/>
      <color indexed="10"/>
      <name val="Arial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" fontId="4" fillId="0" borderId="12" xfId="0" applyNumberFormat="1" applyFont="1" applyBorder="1"/>
    <xf numFmtId="4" fontId="4" fillId="0" borderId="14" xfId="0" applyNumberFormat="1" applyFont="1" applyBorder="1"/>
    <xf numFmtId="4" fontId="0" fillId="0" borderId="15" xfId="0" applyNumberFormat="1" applyBorder="1"/>
    <xf numFmtId="4" fontId="4" fillId="0" borderId="16" xfId="0" applyNumberFormat="1" applyFont="1" applyBorder="1"/>
    <xf numFmtId="4" fontId="4" fillId="0" borderId="1" xfId="0" applyNumberFormat="1" applyFont="1" applyBorder="1"/>
    <xf numFmtId="4" fontId="5" fillId="0" borderId="15" xfId="0" applyNumberFormat="1" applyFont="1" applyBorder="1"/>
    <xf numFmtId="4" fontId="2" fillId="0" borderId="17" xfId="0" applyNumberFormat="1" applyFont="1" applyBorder="1"/>
    <xf numFmtId="4" fontId="6" fillId="0" borderId="15" xfId="0" applyNumberFormat="1" applyFont="1" applyBorder="1"/>
    <xf numFmtId="0" fontId="0" fillId="0" borderId="18" xfId="0" applyBorder="1" applyAlignment="1">
      <alignment horizontal="center"/>
    </xf>
    <xf numFmtId="4" fontId="0" fillId="0" borderId="19" xfId="0" applyNumberFormat="1" applyBorder="1"/>
    <xf numFmtId="4" fontId="4" fillId="0" borderId="20" xfId="0" applyNumberFormat="1" applyFont="1" applyBorder="1"/>
    <xf numFmtId="4" fontId="6" fillId="0" borderId="19" xfId="0" applyNumberFormat="1" applyFont="1" applyBorder="1"/>
    <xf numFmtId="0" fontId="0" fillId="0" borderId="21" xfId="0" applyBorder="1" applyAlignment="1">
      <alignment horizontal="center"/>
    </xf>
    <xf numFmtId="4" fontId="4" fillId="0" borderId="13" xfId="0" applyNumberFormat="1" applyFont="1" applyBorder="1"/>
    <xf numFmtId="4" fontId="0" fillId="0" borderId="22" xfId="0" applyNumberFormat="1" applyBorder="1"/>
    <xf numFmtId="4" fontId="4" fillId="0" borderId="17" xfId="0" applyNumberFormat="1" applyFont="1" applyBorder="1"/>
    <xf numFmtId="4" fontId="2" fillId="0" borderId="20" xfId="0" applyNumberFormat="1" applyFont="1" applyBorder="1"/>
    <xf numFmtId="4" fontId="6" fillId="0" borderId="22" xfId="0" applyNumberFormat="1" applyFont="1" applyBorder="1"/>
    <xf numFmtId="0" fontId="0" fillId="0" borderId="23" xfId="0" applyBorder="1"/>
    <xf numFmtId="0" fontId="0" fillId="0" borderId="24" xfId="0" applyBorder="1"/>
    <xf numFmtId="4" fontId="2" fillId="0" borderId="8" xfId="0" applyNumberFormat="1" applyFont="1" applyBorder="1"/>
    <xf numFmtId="4" fontId="2" fillId="0" borderId="23" xfId="0" applyNumberFormat="1" applyFont="1" applyBorder="1"/>
    <xf numFmtId="4" fontId="2" fillId="0" borderId="25" xfId="0" applyNumberFormat="1" applyFont="1" applyBorder="1"/>
    <xf numFmtId="4" fontId="2" fillId="0" borderId="3" xfId="0" applyNumberFormat="1" applyFont="1" applyBorder="1"/>
    <xf numFmtId="4" fontId="0" fillId="0" borderId="17" xfId="0" applyNumberFormat="1" applyBorder="1"/>
    <xf numFmtId="4" fontId="5" fillId="0" borderId="22" xfId="0" applyNumberFormat="1" applyFont="1" applyBorder="1"/>
    <xf numFmtId="4" fontId="2" fillId="0" borderId="22" xfId="0" applyNumberFormat="1" applyFont="1" applyBorder="1"/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/>
    <xf numFmtId="4" fontId="9" fillId="0" borderId="23" xfId="0" applyNumberFormat="1" applyFont="1" applyBorder="1"/>
    <xf numFmtId="4" fontId="0" fillId="0" borderId="0" xfId="0" applyNumberFormat="1"/>
    <xf numFmtId="2" fontId="8" fillId="0" borderId="0" xfId="0" applyNumberFormat="1" applyFont="1"/>
    <xf numFmtId="0" fontId="0" fillId="0" borderId="0" xfId="0" applyBorder="1"/>
    <xf numFmtId="0" fontId="5" fillId="0" borderId="0" xfId="0" applyFont="1" applyBorder="1"/>
    <xf numFmtId="4" fontId="7" fillId="0" borderId="0" xfId="0" applyNumberFormat="1" applyFont="1" applyBorder="1"/>
    <xf numFmtId="4" fontId="2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Border="1"/>
    <xf numFmtId="2" fontId="11" fillId="0" borderId="0" xfId="0" applyNumberFormat="1" applyFont="1"/>
    <xf numFmtId="4" fontId="12" fillId="0" borderId="0" xfId="0" applyNumberFormat="1" applyFont="1" applyBorder="1"/>
    <xf numFmtId="2" fontId="0" fillId="0" borderId="0" xfId="0" applyNumberFormat="1"/>
    <xf numFmtId="0" fontId="13" fillId="0" borderId="0" xfId="0" applyFont="1"/>
    <xf numFmtId="4" fontId="2" fillId="0" borderId="0" xfId="0" applyNumberFormat="1" applyFont="1"/>
    <xf numFmtId="4" fontId="6" fillId="0" borderId="8" xfId="0" applyNumberFormat="1" applyFont="1" applyBorder="1"/>
    <xf numFmtId="4" fontId="14" fillId="0" borderId="22" xfId="0" applyNumberFormat="1" applyFont="1" applyBorder="1"/>
    <xf numFmtId="4" fontId="14" fillId="0" borderId="17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0/Ingrijiri%20domiciliu/Realizari%20ing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ri ing 2020"/>
      <sheetName val="derulare contract"/>
      <sheetName val="sem I 2019"/>
    </sheetNames>
    <sheetDataSet>
      <sheetData sheetId="0"/>
      <sheetData sheetId="1">
        <row r="5">
          <cell r="E5">
            <v>2900</v>
          </cell>
          <cell r="I5">
            <v>2935</v>
          </cell>
          <cell r="N5">
            <v>3040</v>
          </cell>
          <cell r="T5">
            <v>2880</v>
          </cell>
          <cell r="Y5">
            <v>3900</v>
          </cell>
          <cell r="AD5">
            <v>3325</v>
          </cell>
          <cell r="AK5">
            <v>3475</v>
          </cell>
          <cell r="AR5">
            <v>5540</v>
          </cell>
          <cell r="AW5">
            <v>3576.17</v>
          </cell>
          <cell r="BC5">
            <v>2604.27</v>
          </cell>
          <cell r="BG5">
            <v>2310.9399999999996</v>
          </cell>
          <cell r="BJ5">
            <v>1300.44</v>
          </cell>
        </row>
        <row r="6">
          <cell r="E6">
            <v>3776.25</v>
          </cell>
          <cell r="I6">
            <v>3903.7500000000005</v>
          </cell>
          <cell r="N6">
            <v>3080</v>
          </cell>
          <cell r="T6">
            <v>4622.5</v>
          </cell>
          <cell r="Y6">
            <v>3527.5</v>
          </cell>
          <cell r="AD6">
            <v>3736.2499999999995</v>
          </cell>
          <cell r="AK6">
            <v>4755.0000000000009</v>
          </cell>
          <cell r="AR6">
            <v>3233.7499999999995</v>
          </cell>
          <cell r="AW6">
            <v>4661.25</v>
          </cell>
          <cell r="BC6">
            <v>5677.3799999999992</v>
          </cell>
          <cell r="BG6">
            <v>3414.47</v>
          </cell>
          <cell r="BJ6">
            <v>1707.24</v>
          </cell>
        </row>
        <row r="7">
          <cell r="E7">
            <v>1410.0000000000002</v>
          </cell>
          <cell r="I7">
            <v>2895.0000000000005</v>
          </cell>
          <cell r="N7">
            <v>1335.0000000000002</v>
          </cell>
          <cell r="T7">
            <v>3315</v>
          </cell>
          <cell r="Y7">
            <v>2505</v>
          </cell>
          <cell r="AD7">
            <v>2655</v>
          </cell>
          <cell r="AK7">
            <v>4500</v>
          </cell>
          <cell r="AR7">
            <v>2775</v>
          </cell>
          <cell r="AW7">
            <v>0</v>
          </cell>
          <cell r="BC7">
            <v>4717.33</v>
          </cell>
          <cell r="BG7">
            <v>1888.1899999999998</v>
          </cell>
          <cell r="BJ7">
            <v>992.32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S31" sqref="S31"/>
    </sheetView>
  </sheetViews>
  <sheetFormatPr defaultRowHeight="15" x14ac:dyDescent="0.25"/>
  <cols>
    <col min="1" max="1" width="4.42578125" customWidth="1"/>
    <col min="2" max="2" width="28.7109375" customWidth="1"/>
    <col min="3" max="3" width="11.42578125" customWidth="1"/>
    <col min="4" max="5" width="11.5703125" customWidth="1"/>
    <col min="6" max="6" width="10.7109375" customWidth="1"/>
    <col min="7" max="7" width="10" customWidth="1"/>
    <col min="8" max="8" width="10.42578125" customWidth="1"/>
    <col min="9" max="9" width="10.7109375" customWidth="1"/>
    <col min="10" max="10" width="10" customWidth="1"/>
    <col min="11" max="11" width="10.42578125" customWidth="1"/>
    <col min="12" max="12" width="11.7109375" customWidth="1"/>
    <col min="13" max="13" width="13" customWidth="1"/>
    <col min="14" max="14" width="12.140625" customWidth="1"/>
    <col min="257" max="257" width="4.42578125" customWidth="1"/>
    <col min="258" max="258" width="28.7109375" customWidth="1"/>
    <col min="259" max="259" width="11.42578125" customWidth="1"/>
    <col min="260" max="261" width="11.5703125" customWidth="1"/>
    <col min="262" max="262" width="10.7109375" customWidth="1"/>
    <col min="263" max="263" width="10" customWidth="1"/>
    <col min="264" max="264" width="10.42578125" customWidth="1"/>
    <col min="265" max="265" width="10.7109375" customWidth="1"/>
    <col min="266" max="266" width="10" customWidth="1"/>
    <col min="267" max="267" width="10.42578125" customWidth="1"/>
    <col min="268" max="268" width="11.7109375" customWidth="1"/>
    <col min="269" max="269" width="13" customWidth="1"/>
    <col min="270" max="270" width="12.140625" customWidth="1"/>
    <col min="513" max="513" width="4.42578125" customWidth="1"/>
    <col min="514" max="514" width="28.7109375" customWidth="1"/>
    <col min="515" max="515" width="11.42578125" customWidth="1"/>
    <col min="516" max="517" width="11.5703125" customWidth="1"/>
    <col min="518" max="518" width="10.7109375" customWidth="1"/>
    <col min="519" max="519" width="10" customWidth="1"/>
    <col min="520" max="520" width="10.42578125" customWidth="1"/>
    <col min="521" max="521" width="10.7109375" customWidth="1"/>
    <col min="522" max="522" width="10" customWidth="1"/>
    <col min="523" max="523" width="10.42578125" customWidth="1"/>
    <col min="524" max="524" width="11.7109375" customWidth="1"/>
    <col min="525" max="525" width="13" customWidth="1"/>
    <col min="526" max="526" width="12.140625" customWidth="1"/>
    <col min="769" max="769" width="4.42578125" customWidth="1"/>
    <col min="770" max="770" width="28.7109375" customWidth="1"/>
    <col min="771" max="771" width="11.42578125" customWidth="1"/>
    <col min="772" max="773" width="11.5703125" customWidth="1"/>
    <col min="774" max="774" width="10.7109375" customWidth="1"/>
    <col min="775" max="775" width="10" customWidth="1"/>
    <col min="776" max="776" width="10.42578125" customWidth="1"/>
    <col min="777" max="777" width="10.7109375" customWidth="1"/>
    <col min="778" max="778" width="10" customWidth="1"/>
    <col min="779" max="779" width="10.42578125" customWidth="1"/>
    <col min="780" max="780" width="11.7109375" customWidth="1"/>
    <col min="781" max="781" width="13" customWidth="1"/>
    <col min="782" max="782" width="12.140625" customWidth="1"/>
    <col min="1025" max="1025" width="4.42578125" customWidth="1"/>
    <col min="1026" max="1026" width="28.7109375" customWidth="1"/>
    <col min="1027" max="1027" width="11.42578125" customWidth="1"/>
    <col min="1028" max="1029" width="11.5703125" customWidth="1"/>
    <col min="1030" max="1030" width="10.7109375" customWidth="1"/>
    <col min="1031" max="1031" width="10" customWidth="1"/>
    <col min="1032" max="1032" width="10.42578125" customWidth="1"/>
    <col min="1033" max="1033" width="10.7109375" customWidth="1"/>
    <col min="1034" max="1034" width="10" customWidth="1"/>
    <col min="1035" max="1035" width="10.42578125" customWidth="1"/>
    <col min="1036" max="1036" width="11.7109375" customWidth="1"/>
    <col min="1037" max="1037" width="13" customWidth="1"/>
    <col min="1038" max="1038" width="12.140625" customWidth="1"/>
    <col min="1281" max="1281" width="4.42578125" customWidth="1"/>
    <col min="1282" max="1282" width="28.7109375" customWidth="1"/>
    <col min="1283" max="1283" width="11.42578125" customWidth="1"/>
    <col min="1284" max="1285" width="11.5703125" customWidth="1"/>
    <col min="1286" max="1286" width="10.7109375" customWidth="1"/>
    <col min="1287" max="1287" width="10" customWidth="1"/>
    <col min="1288" max="1288" width="10.42578125" customWidth="1"/>
    <col min="1289" max="1289" width="10.7109375" customWidth="1"/>
    <col min="1290" max="1290" width="10" customWidth="1"/>
    <col min="1291" max="1291" width="10.42578125" customWidth="1"/>
    <col min="1292" max="1292" width="11.7109375" customWidth="1"/>
    <col min="1293" max="1293" width="13" customWidth="1"/>
    <col min="1294" max="1294" width="12.140625" customWidth="1"/>
    <col min="1537" max="1537" width="4.42578125" customWidth="1"/>
    <col min="1538" max="1538" width="28.7109375" customWidth="1"/>
    <col min="1539" max="1539" width="11.42578125" customWidth="1"/>
    <col min="1540" max="1541" width="11.5703125" customWidth="1"/>
    <col min="1542" max="1542" width="10.7109375" customWidth="1"/>
    <col min="1543" max="1543" width="10" customWidth="1"/>
    <col min="1544" max="1544" width="10.42578125" customWidth="1"/>
    <col min="1545" max="1545" width="10.7109375" customWidth="1"/>
    <col min="1546" max="1546" width="10" customWidth="1"/>
    <col min="1547" max="1547" width="10.42578125" customWidth="1"/>
    <col min="1548" max="1548" width="11.7109375" customWidth="1"/>
    <col min="1549" max="1549" width="13" customWidth="1"/>
    <col min="1550" max="1550" width="12.140625" customWidth="1"/>
    <col min="1793" max="1793" width="4.42578125" customWidth="1"/>
    <col min="1794" max="1794" width="28.7109375" customWidth="1"/>
    <col min="1795" max="1795" width="11.42578125" customWidth="1"/>
    <col min="1796" max="1797" width="11.5703125" customWidth="1"/>
    <col min="1798" max="1798" width="10.7109375" customWidth="1"/>
    <col min="1799" max="1799" width="10" customWidth="1"/>
    <col min="1800" max="1800" width="10.42578125" customWidth="1"/>
    <col min="1801" max="1801" width="10.7109375" customWidth="1"/>
    <col min="1802" max="1802" width="10" customWidth="1"/>
    <col min="1803" max="1803" width="10.42578125" customWidth="1"/>
    <col min="1804" max="1804" width="11.7109375" customWidth="1"/>
    <col min="1805" max="1805" width="13" customWidth="1"/>
    <col min="1806" max="1806" width="12.140625" customWidth="1"/>
    <col min="2049" max="2049" width="4.42578125" customWidth="1"/>
    <col min="2050" max="2050" width="28.7109375" customWidth="1"/>
    <col min="2051" max="2051" width="11.42578125" customWidth="1"/>
    <col min="2052" max="2053" width="11.5703125" customWidth="1"/>
    <col min="2054" max="2054" width="10.7109375" customWidth="1"/>
    <col min="2055" max="2055" width="10" customWidth="1"/>
    <col min="2056" max="2056" width="10.42578125" customWidth="1"/>
    <col min="2057" max="2057" width="10.7109375" customWidth="1"/>
    <col min="2058" max="2058" width="10" customWidth="1"/>
    <col min="2059" max="2059" width="10.42578125" customWidth="1"/>
    <col min="2060" max="2060" width="11.7109375" customWidth="1"/>
    <col min="2061" max="2061" width="13" customWidth="1"/>
    <col min="2062" max="2062" width="12.140625" customWidth="1"/>
    <col min="2305" max="2305" width="4.42578125" customWidth="1"/>
    <col min="2306" max="2306" width="28.7109375" customWidth="1"/>
    <col min="2307" max="2307" width="11.42578125" customWidth="1"/>
    <col min="2308" max="2309" width="11.5703125" customWidth="1"/>
    <col min="2310" max="2310" width="10.7109375" customWidth="1"/>
    <col min="2311" max="2311" width="10" customWidth="1"/>
    <col min="2312" max="2312" width="10.42578125" customWidth="1"/>
    <col min="2313" max="2313" width="10.7109375" customWidth="1"/>
    <col min="2314" max="2314" width="10" customWidth="1"/>
    <col min="2315" max="2315" width="10.42578125" customWidth="1"/>
    <col min="2316" max="2316" width="11.7109375" customWidth="1"/>
    <col min="2317" max="2317" width="13" customWidth="1"/>
    <col min="2318" max="2318" width="12.140625" customWidth="1"/>
    <col min="2561" max="2561" width="4.42578125" customWidth="1"/>
    <col min="2562" max="2562" width="28.7109375" customWidth="1"/>
    <col min="2563" max="2563" width="11.42578125" customWidth="1"/>
    <col min="2564" max="2565" width="11.5703125" customWidth="1"/>
    <col min="2566" max="2566" width="10.7109375" customWidth="1"/>
    <col min="2567" max="2567" width="10" customWidth="1"/>
    <col min="2568" max="2568" width="10.42578125" customWidth="1"/>
    <col min="2569" max="2569" width="10.7109375" customWidth="1"/>
    <col min="2570" max="2570" width="10" customWidth="1"/>
    <col min="2571" max="2571" width="10.42578125" customWidth="1"/>
    <col min="2572" max="2572" width="11.7109375" customWidth="1"/>
    <col min="2573" max="2573" width="13" customWidth="1"/>
    <col min="2574" max="2574" width="12.140625" customWidth="1"/>
    <col min="2817" max="2817" width="4.42578125" customWidth="1"/>
    <col min="2818" max="2818" width="28.7109375" customWidth="1"/>
    <col min="2819" max="2819" width="11.42578125" customWidth="1"/>
    <col min="2820" max="2821" width="11.5703125" customWidth="1"/>
    <col min="2822" max="2822" width="10.7109375" customWidth="1"/>
    <col min="2823" max="2823" width="10" customWidth="1"/>
    <col min="2824" max="2824" width="10.42578125" customWidth="1"/>
    <col min="2825" max="2825" width="10.7109375" customWidth="1"/>
    <col min="2826" max="2826" width="10" customWidth="1"/>
    <col min="2827" max="2827" width="10.42578125" customWidth="1"/>
    <col min="2828" max="2828" width="11.7109375" customWidth="1"/>
    <col min="2829" max="2829" width="13" customWidth="1"/>
    <col min="2830" max="2830" width="12.140625" customWidth="1"/>
    <col min="3073" max="3073" width="4.42578125" customWidth="1"/>
    <col min="3074" max="3074" width="28.7109375" customWidth="1"/>
    <col min="3075" max="3075" width="11.42578125" customWidth="1"/>
    <col min="3076" max="3077" width="11.5703125" customWidth="1"/>
    <col min="3078" max="3078" width="10.7109375" customWidth="1"/>
    <col min="3079" max="3079" width="10" customWidth="1"/>
    <col min="3080" max="3080" width="10.42578125" customWidth="1"/>
    <col min="3081" max="3081" width="10.7109375" customWidth="1"/>
    <col min="3082" max="3082" width="10" customWidth="1"/>
    <col min="3083" max="3083" width="10.42578125" customWidth="1"/>
    <col min="3084" max="3084" width="11.7109375" customWidth="1"/>
    <col min="3085" max="3085" width="13" customWidth="1"/>
    <col min="3086" max="3086" width="12.140625" customWidth="1"/>
    <col min="3329" max="3329" width="4.42578125" customWidth="1"/>
    <col min="3330" max="3330" width="28.7109375" customWidth="1"/>
    <col min="3331" max="3331" width="11.42578125" customWidth="1"/>
    <col min="3332" max="3333" width="11.5703125" customWidth="1"/>
    <col min="3334" max="3334" width="10.7109375" customWidth="1"/>
    <col min="3335" max="3335" width="10" customWidth="1"/>
    <col min="3336" max="3336" width="10.42578125" customWidth="1"/>
    <col min="3337" max="3337" width="10.7109375" customWidth="1"/>
    <col min="3338" max="3338" width="10" customWidth="1"/>
    <col min="3339" max="3339" width="10.42578125" customWidth="1"/>
    <col min="3340" max="3340" width="11.7109375" customWidth="1"/>
    <col min="3341" max="3341" width="13" customWidth="1"/>
    <col min="3342" max="3342" width="12.140625" customWidth="1"/>
    <col min="3585" max="3585" width="4.42578125" customWidth="1"/>
    <col min="3586" max="3586" width="28.7109375" customWidth="1"/>
    <col min="3587" max="3587" width="11.42578125" customWidth="1"/>
    <col min="3588" max="3589" width="11.5703125" customWidth="1"/>
    <col min="3590" max="3590" width="10.7109375" customWidth="1"/>
    <col min="3591" max="3591" width="10" customWidth="1"/>
    <col min="3592" max="3592" width="10.42578125" customWidth="1"/>
    <col min="3593" max="3593" width="10.7109375" customWidth="1"/>
    <col min="3594" max="3594" width="10" customWidth="1"/>
    <col min="3595" max="3595" width="10.42578125" customWidth="1"/>
    <col min="3596" max="3596" width="11.7109375" customWidth="1"/>
    <col min="3597" max="3597" width="13" customWidth="1"/>
    <col min="3598" max="3598" width="12.140625" customWidth="1"/>
    <col min="3841" max="3841" width="4.42578125" customWidth="1"/>
    <col min="3842" max="3842" width="28.7109375" customWidth="1"/>
    <col min="3843" max="3843" width="11.42578125" customWidth="1"/>
    <col min="3844" max="3845" width="11.5703125" customWidth="1"/>
    <col min="3846" max="3846" width="10.7109375" customWidth="1"/>
    <col min="3847" max="3847" width="10" customWidth="1"/>
    <col min="3848" max="3848" width="10.42578125" customWidth="1"/>
    <col min="3849" max="3849" width="10.7109375" customWidth="1"/>
    <col min="3850" max="3850" width="10" customWidth="1"/>
    <col min="3851" max="3851" width="10.42578125" customWidth="1"/>
    <col min="3852" max="3852" width="11.7109375" customWidth="1"/>
    <col min="3853" max="3853" width="13" customWidth="1"/>
    <col min="3854" max="3854" width="12.140625" customWidth="1"/>
    <col min="4097" max="4097" width="4.42578125" customWidth="1"/>
    <col min="4098" max="4098" width="28.7109375" customWidth="1"/>
    <col min="4099" max="4099" width="11.42578125" customWidth="1"/>
    <col min="4100" max="4101" width="11.5703125" customWidth="1"/>
    <col min="4102" max="4102" width="10.7109375" customWidth="1"/>
    <col min="4103" max="4103" width="10" customWidth="1"/>
    <col min="4104" max="4104" width="10.42578125" customWidth="1"/>
    <col min="4105" max="4105" width="10.7109375" customWidth="1"/>
    <col min="4106" max="4106" width="10" customWidth="1"/>
    <col min="4107" max="4107" width="10.42578125" customWidth="1"/>
    <col min="4108" max="4108" width="11.7109375" customWidth="1"/>
    <col min="4109" max="4109" width="13" customWidth="1"/>
    <col min="4110" max="4110" width="12.140625" customWidth="1"/>
    <col min="4353" max="4353" width="4.42578125" customWidth="1"/>
    <col min="4354" max="4354" width="28.7109375" customWidth="1"/>
    <col min="4355" max="4355" width="11.42578125" customWidth="1"/>
    <col min="4356" max="4357" width="11.5703125" customWidth="1"/>
    <col min="4358" max="4358" width="10.7109375" customWidth="1"/>
    <col min="4359" max="4359" width="10" customWidth="1"/>
    <col min="4360" max="4360" width="10.42578125" customWidth="1"/>
    <col min="4361" max="4361" width="10.7109375" customWidth="1"/>
    <col min="4362" max="4362" width="10" customWidth="1"/>
    <col min="4363" max="4363" width="10.42578125" customWidth="1"/>
    <col min="4364" max="4364" width="11.7109375" customWidth="1"/>
    <col min="4365" max="4365" width="13" customWidth="1"/>
    <col min="4366" max="4366" width="12.140625" customWidth="1"/>
    <col min="4609" max="4609" width="4.42578125" customWidth="1"/>
    <col min="4610" max="4610" width="28.7109375" customWidth="1"/>
    <col min="4611" max="4611" width="11.42578125" customWidth="1"/>
    <col min="4612" max="4613" width="11.5703125" customWidth="1"/>
    <col min="4614" max="4614" width="10.7109375" customWidth="1"/>
    <col min="4615" max="4615" width="10" customWidth="1"/>
    <col min="4616" max="4616" width="10.42578125" customWidth="1"/>
    <col min="4617" max="4617" width="10.7109375" customWidth="1"/>
    <col min="4618" max="4618" width="10" customWidth="1"/>
    <col min="4619" max="4619" width="10.42578125" customWidth="1"/>
    <col min="4620" max="4620" width="11.7109375" customWidth="1"/>
    <col min="4621" max="4621" width="13" customWidth="1"/>
    <col min="4622" max="4622" width="12.140625" customWidth="1"/>
    <col min="4865" max="4865" width="4.42578125" customWidth="1"/>
    <col min="4866" max="4866" width="28.7109375" customWidth="1"/>
    <col min="4867" max="4867" width="11.42578125" customWidth="1"/>
    <col min="4868" max="4869" width="11.5703125" customWidth="1"/>
    <col min="4870" max="4870" width="10.7109375" customWidth="1"/>
    <col min="4871" max="4871" width="10" customWidth="1"/>
    <col min="4872" max="4872" width="10.42578125" customWidth="1"/>
    <col min="4873" max="4873" width="10.7109375" customWidth="1"/>
    <col min="4874" max="4874" width="10" customWidth="1"/>
    <col min="4875" max="4875" width="10.42578125" customWidth="1"/>
    <col min="4876" max="4876" width="11.7109375" customWidth="1"/>
    <col min="4877" max="4877" width="13" customWidth="1"/>
    <col min="4878" max="4878" width="12.140625" customWidth="1"/>
    <col min="5121" max="5121" width="4.42578125" customWidth="1"/>
    <col min="5122" max="5122" width="28.7109375" customWidth="1"/>
    <col min="5123" max="5123" width="11.42578125" customWidth="1"/>
    <col min="5124" max="5125" width="11.5703125" customWidth="1"/>
    <col min="5126" max="5126" width="10.7109375" customWidth="1"/>
    <col min="5127" max="5127" width="10" customWidth="1"/>
    <col min="5128" max="5128" width="10.42578125" customWidth="1"/>
    <col min="5129" max="5129" width="10.7109375" customWidth="1"/>
    <col min="5130" max="5130" width="10" customWidth="1"/>
    <col min="5131" max="5131" width="10.42578125" customWidth="1"/>
    <col min="5132" max="5132" width="11.7109375" customWidth="1"/>
    <col min="5133" max="5133" width="13" customWidth="1"/>
    <col min="5134" max="5134" width="12.140625" customWidth="1"/>
    <col min="5377" max="5377" width="4.42578125" customWidth="1"/>
    <col min="5378" max="5378" width="28.7109375" customWidth="1"/>
    <col min="5379" max="5379" width="11.42578125" customWidth="1"/>
    <col min="5380" max="5381" width="11.5703125" customWidth="1"/>
    <col min="5382" max="5382" width="10.7109375" customWidth="1"/>
    <col min="5383" max="5383" width="10" customWidth="1"/>
    <col min="5384" max="5384" width="10.42578125" customWidth="1"/>
    <col min="5385" max="5385" width="10.7109375" customWidth="1"/>
    <col min="5386" max="5386" width="10" customWidth="1"/>
    <col min="5387" max="5387" width="10.42578125" customWidth="1"/>
    <col min="5388" max="5388" width="11.7109375" customWidth="1"/>
    <col min="5389" max="5389" width="13" customWidth="1"/>
    <col min="5390" max="5390" width="12.140625" customWidth="1"/>
    <col min="5633" max="5633" width="4.42578125" customWidth="1"/>
    <col min="5634" max="5634" width="28.7109375" customWidth="1"/>
    <col min="5635" max="5635" width="11.42578125" customWidth="1"/>
    <col min="5636" max="5637" width="11.5703125" customWidth="1"/>
    <col min="5638" max="5638" width="10.7109375" customWidth="1"/>
    <col min="5639" max="5639" width="10" customWidth="1"/>
    <col min="5640" max="5640" width="10.42578125" customWidth="1"/>
    <col min="5641" max="5641" width="10.7109375" customWidth="1"/>
    <col min="5642" max="5642" width="10" customWidth="1"/>
    <col min="5643" max="5643" width="10.42578125" customWidth="1"/>
    <col min="5644" max="5644" width="11.7109375" customWidth="1"/>
    <col min="5645" max="5645" width="13" customWidth="1"/>
    <col min="5646" max="5646" width="12.140625" customWidth="1"/>
    <col min="5889" max="5889" width="4.42578125" customWidth="1"/>
    <col min="5890" max="5890" width="28.7109375" customWidth="1"/>
    <col min="5891" max="5891" width="11.42578125" customWidth="1"/>
    <col min="5892" max="5893" width="11.5703125" customWidth="1"/>
    <col min="5894" max="5894" width="10.7109375" customWidth="1"/>
    <col min="5895" max="5895" width="10" customWidth="1"/>
    <col min="5896" max="5896" width="10.42578125" customWidth="1"/>
    <col min="5897" max="5897" width="10.7109375" customWidth="1"/>
    <col min="5898" max="5898" width="10" customWidth="1"/>
    <col min="5899" max="5899" width="10.42578125" customWidth="1"/>
    <col min="5900" max="5900" width="11.7109375" customWidth="1"/>
    <col min="5901" max="5901" width="13" customWidth="1"/>
    <col min="5902" max="5902" width="12.140625" customWidth="1"/>
    <col min="6145" max="6145" width="4.42578125" customWidth="1"/>
    <col min="6146" max="6146" width="28.7109375" customWidth="1"/>
    <col min="6147" max="6147" width="11.42578125" customWidth="1"/>
    <col min="6148" max="6149" width="11.5703125" customWidth="1"/>
    <col min="6150" max="6150" width="10.7109375" customWidth="1"/>
    <col min="6151" max="6151" width="10" customWidth="1"/>
    <col min="6152" max="6152" width="10.42578125" customWidth="1"/>
    <col min="6153" max="6153" width="10.7109375" customWidth="1"/>
    <col min="6154" max="6154" width="10" customWidth="1"/>
    <col min="6155" max="6155" width="10.42578125" customWidth="1"/>
    <col min="6156" max="6156" width="11.7109375" customWidth="1"/>
    <col min="6157" max="6157" width="13" customWidth="1"/>
    <col min="6158" max="6158" width="12.140625" customWidth="1"/>
    <col min="6401" max="6401" width="4.42578125" customWidth="1"/>
    <col min="6402" max="6402" width="28.7109375" customWidth="1"/>
    <col min="6403" max="6403" width="11.42578125" customWidth="1"/>
    <col min="6404" max="6405" width="11.5703125" customWidth="1"/>
    <col min="6406" max="6406" width="10.7109375" customWidth="1"/>
    <col min="6407" max="6407" width="10" customWidth="1"/>
    <col min="6408" max="6408" width="10.42578125" customWidth="1"/>
    <col min="6409" max="6409" width="10.7109375" customWidth="1"/>
    <col min="6410" max="6410" width="10" customWidth="1"/>
    <col min="6411" max="6411" width="10.42578125" customWidth="1"/>
    <col min="6412" max="6412" width="11.7109375" customWidth="1"/>
    <col min="6413" max="6413" width="13" customWidth="1"/>
    <col min="6414" max="6414" width="12.140625" customWidth="1"/>
    <col min="6657" max="6657" width="4.42578125" customWidth="1"/>
    <col min="6658" max="6658" width="28.7109375" customWidth="1"/>
    <col min="6659" max="6659" width="11.42578125" customWidth="1"/>
    <col min="6660" max="6661" width="11.5703125" customWidth="1"/>
    <col min="6662" max="6662" width="10.7109375" customWidth="1"/>
    <col min="6663" max="6663" width="10" customWidth="1"/>
    <col min="6664" max="6664" width="10.42578125" customWidth="1"/>
    <col min="6665" max="6665" width="10.7109375" customWidth="1"/>
    <col min="6666" max="6666" width="10" customWidth="1"/>
    <col min="6667" max="6667" width="10.42578125" customWidth="1"/>
    <col min="6668" max="6668" width="11.7109375" customWidth="1"/>
    <col min="6669" max="6669" width="13" customWidth="1"/>
    <col min="6670" max="6670" width="12.140625" customWidth="1"/>
    <col min="6913" max="6913" width="4.42578125" customWidth="1"/>
    <col min="6914" max="6914" width="28.7109375" customWidth="1"/>
    <col min="6915" max="6915" width="11.42578125" customWidth="1"/>
    <col min="6916" max="6917" width="11.5703125" customWidth="1"/>
    <col min="6918" max="6918" width="10.7109375" customWidth="1"/>
    <col min="6919" max="6919" width="10" customWidth="1"/>
    <col min="6920" max="6920" width="10.42578125" customWidth="1"/>
    <col min="6921" max="6921" width="10.7109375" customWidth="1"/>
    <col min="6922" max="6922" width="10" customWidth="1"/>
    <col min="6923" max="6923" width="10.42578125" customWidth="1"/>
    <col min="6924" max="6924" width="11.7109375" customWidth="1"/>
    <col min="6925" max="6925" width="13" customWidth="1"/>
    <col min="6926" max="6926" width="12.140625" customWidth="1"/>
    <col min="7169" max="7169" width="4.42578125" customWidth="1"/>
    <col min="7170" max="7170" width="28.7109375" customWidth="1"/>
    <col min="7171" max="7171" width="11.42578125" customWidth="1"/>
    <col min="7172" max="7173" width="11.5703125" customWidth="1"/>
    <col min="7174" max="7174" width="10.7109375" customWidth="1"/>
    <col min="7175" max="7175" width="10" customWidth="1"/>
    <col min="7176" max="7176" width="10.42578125" customWidth="1"/>
    <col min="7177" max="7177" width="10.7109375" customWidth="1"/>
    <col min="7178" max="7178" width="10" customWidth="1"/>
    <col min="7179" max="7179" width="10.42578125" customWidth="1"/>
    <col min="7180" max="7180" width="11.7109375" customWidth="1"/>
    <col min="7181" max="7181" width="13" customWidth="1"/>
    <col min="7182" max="7182" width="12.140625" customWidth="1"/>
    <col min="7425" max="7425" width="4.42578125" customWidth="1"/>
    <col min="7426" max="7426" width="28.7109375" customWidth="1"/>
    <col min="7427" max="7427" width="11.42578125" customWidth="1"/>
    <col min="7428" max="7429" width="11.5703125" customWidth="1"/>
    <col min="7430" max="7430" width="10.7109375" customWidth="1"/>
    <col min="7431" max="7431" width="10" customWidth="1"/>
    <col min="7432" max="7432" width="10.42578125" customWidth="1"/>
    <col min="7433" max="7433" width="10.7109375" customWidth="1"/>
    <col min="7434" max="7434" width="10" customWidth="1"/>
    <col min="7435" max="7435" width="10.42578125" customWidth="1"/>
    <col min="7436" max="7436" width="11.7109375" customWidth="1"/>
    <col min="7437" max="7437" width="13" customWidth="1"/>
    <col min="7438" max="7438" width="12.140625" customWidth="1"/>
    <col min="7681" max="7681" width="4.42578125" customWidth="1"/>
    <col min="7682" max="7682" width="28.7109375" customWidth="1"/>
    <col min="7683" max="7683" width="11.42578125" customWidth="1"/>
    <col min="7684" max="7685" width="11.5703125" customWidth="1"/>
    <col min="7686" max="7686" width="10.7109375" customWidth="1"/>
    <col min="7687" max="7687" width="10" customWidth="1"/>
    <col min="7688" max="7688" width="10.42578125" customWidth="1"/>
    <col min="7689" max="7689" width="10.7109375" customWidth="1"/>
    <col min="7690" max="7690" width="10" customWidth="1"/>
    <col min="7691" max="7691" width="10.42578125" customWidth="1"/>
    <col min="7692" max="7692" width="11.7109375" customWidth="1"/>
    <col min="7693" max="7693" width="13" customWidth="1"/>
    <col min="7694" max="7694" width="12.140625" customWidth="1"/>
    <col min="7937" max="7937" width="4.42578125" customWidth="1"/>
    <col min="7938" max="7938" width="28.7109375" customWidth="1"/>
    <col min="7939" max="7939" width="11.42578125" customWidth="1"/>
    <col min="7940" max="7941" width="11.5703125" customWidth="1"/>
    <col min="7942" max="7942" width="10.7109375" customWidth="1"/>
    <col min="7943" max="7943" width="10" customWidth="1"/>
    <col min="7944" max="7944" width="10.42578125" customWidth="1"/>
    <col min="7945" max="7945" width="10.7109375" customWidth="1"/>
    <col min="7946" max="7946" width="10" customWidth="1"/>
    <col min="7947" max="7947" width="10.42578125" customWidth="1"/>
    <col min="7948" max="7948" width="11.7109375" customWidth="1"/>
    <col min="7949" max="7949" width="13" customWidth="1"/>
    <col min="7950" max="7950" width="12.140625" customWidth="1"/>
    <col min="8193" max="8193" width="4.42578125" customWidth="1"/>
    <col min="8194" max="8194" width="28.7109375" customWidth="1"/>
    <col min="8195" max="8195" width="11.42578125" customWidth="1"/>
    <col min="8196" max="8197" width="11.5703125" customWidth="1"/>
    <col min="8198" max="8198" width="10.7109375" customWidth="1"/>
    <col min="8199" max="8199" width="10" customWidth="1"/>
    <col min="8200" max="8200" width="10.42578125" customWidth="1"/>
    <col min="8201" max="8201" width="10.7109375" customWidth="1"/>
    <col min="8202" max="8202" width="10" customWidth="1"/>
    <col min="8203" max="8203" width="10.42578125" customWidth="1"/>
    <col min="8204" max="8204" width="11.7109375" customWidth="1"/>
    <col min="8205" max="8205" width="13" customWidth="1"/>
    <col min="8206" max="8206" width="12.140625" customWidth="1"/>
    <col min="8449" max="8449" width="4.42578125" customWidth="1"/>
    <col min="8450" max="8450" width="28.7109375" customWidth="1"/>
    <col min="8451" max="8451" width="11.42578125" customWidth="1"/>
    <col min="8452" max="8453" width="11.5703125" customWidth="1"/>
    <col min="8454" max="8454" width="10.7109375" customWidth="1"/>
    <col min="8455" max="8455" width="10" customWidth="1"/>
    <col min="8456" max="8456" width="10.42578125" customWidth="1"/>
    <col min="8457" max="8457" width="10.7109375" customWidth="1"/>
    <col min="8458" max="8458" width="10" customWidth="1"/>
    <col min="8459" max="8459" width="10.42578125" customWidth="1"/>
    <col min="8460" max="8460" width="11.7109375" customWidth="1"/>
    <col min="8461" max="8461" width="13" customWidth="1"/>
    <col min="8462" max="8462" width="12.140625" customWidth="1"/>
    <col min="8705" max="8705" width="4.42578125" customWidth="1"/>
    <col min="8706" max="8706" width="28.7109375" customWidth="1"/>
    <col min="8707" max="8707" width="11.42578125" customWidth="1"/>
    <col min="8708" max="8709" width="11.5703125" customWidth="1"/>
    <col min="8710" max="8710" width="10.7109375" customWidth="1"/>
    <col min="8711" max="8711" width="10" customWidth="1"/>
    <col min="8712" max="8712" width="10.42578125" customWidth="1"/>
    <col min="8713" max="8713" width="10.7109375" customWidth="1"/>
    <col min="8714" max="8714" width="10" customWidth="1"/>
    <col min="8715" max="8715" width="10.42578125" customWidth="1"/>
    <col min="8716" max="8716" width="11.7109375" customWidth="1"/>
    <col min="8717" max="8717" width="13" customWidth="1"/>
    <col min="8718" max="8718" width="12.140625" customWidth="1"/>
    <col min="8961" max="8961" width="4.42578125" customWidth="1"/>
    <col min="8962" max="8962" width="28.7109375" customWidth="1"/>
    <col min="8963" max="8963" width="11.42578125" customWidth="1"/>
    <col min="8964" max="8965" width="11.5703125" customWidth="1"/>
    <col min="8966" max="8966" width="10.7109375" customWidth="1"/>
    <col min="8967" max="8967" width="10" customWidth="1"/>
    <col min="8968" max="8968" width="10.42578125" customWidth="1"/>
    <col min="8969" max="8969" width="10.7109375" customWidth="1"/>
    <col min="8970" max="8970" width="10" customWidth="1"/>
    <col min="8971" max="8971" width="10.42578125" customWidth="1"/>
    <col min="8972" max="8972" width="11.7109375" customWidth="1"/>
    <col min="8973" max="8973" width="13" customWidth="1"/>
    <col min="8974" max="8974" width="12.140625" customWidth="1"/>
    <col min="9217" max="9217" width="4.42578125" customWidth="1"/>
    <col min="9218" max="9218" width="28.7109375" customWidth="1"/>
    <col min="9219" max="9219" width="11.42578125" customWidth="1"/>
    <col min="9220" max="9221" width="11.5703125" customWidth="1"/>
    <col min="9222" max="9222" width="10.7109375" customWidth="1"/>
    <col min="9223" max="9223" width="10" customWidth="1"/>
    <col min="9224" max="9224" width="10.42578125" customWidth="1"/>
    <col min="9225" max="9225" width="10.7109375" customWidth="1"/>
    <col min="9226" max="9226" width="10" customWidth="1"/>
    <col min="9227" max="9227" width="10.42578125" customWidth="1"/>
    <col min="9228" max="9228" width="11.7109375" customWidth="1"/>
    <col min="9229" max="9229" width="13" customWidth="1"/>
    <col min="9230" max="9230" width="12.140625" customWidth="1"/>
    <col min="9473" max="9473" width="4.42578125" customWidth="1"/>
    <col min="9474" max="9474" width="28.7109375" customWidth="1"/>
    <col min="9475" max="9475" width="11.42578125" customWidth="1"/>
    <col min="9476" max="9477" width="11.5703125" customWidth="1"/>
    <col min="9478" max="9478" width="10.7109375" customWidth="1"/>
    <col min="9479" max="9479" width="10" customWidth="1"/>
    <col min="9480" max="9480" width="10.42578125" customWidth="1"/>
    <col min="9481" max="9481" width="10.7109375" customWidth="1"/>
    <col min="9482" max="9482" width="10" customWidth="1"/>
    <col min="9483" max="9483" width="10.42578125" customWidth="1"/>
    <col min="9484" max="9484" width="11.7109375" customWidth="1"/>
    <col min="9485" max="9485" width="13" customWidth="1"/>
    <col min="9486" max="9486" width="12.140625" customWidth="1"/>
    <col min="9729" max="9729" width="4.42578125" customWidth="1"/>
    <col min="9730" max="9730" width="28.7109375" customWidth="1"/>
    <col min="9731" max="9731" width="11.42578125" customWidth="1"/>
    <col min="9732" max="9733" width="11.5703125" customWidth="1"/>
    <col min="9734" max="9734" width="10.7109375" customWidth="1"/>
    <col min="9735" max="9735" width="10" customWidth="1"/>
    <col min="9736" max="9736" width="10.42578125" customWidth="1"/>
    <col min="9737" max="9737" width="10.7109375" customWidth="1"/>
    <col min="9738" max="9738" width="10" customWidth="1"/>
    <col min="9739" max="9739" width="10.42578125" customWidth="1"/>
    <col min="9740" max="9740" width="11.7109375" customWidth="1"/>
    <col min="9741" max="9741" width="13" customWidth="1"/>
    <col min="9742" max="9742" width="12.140625" customWidth="1"/>
    <col min="9985" max="9985" width="4.42578125" customWidth="1"/>
    <col min="9986" max="9986" width="28.7109375" customWidth="1"/>
    <col min="9987" max="9987" width="11.42578125" customWidth="1"/>
    <col min="9988" max="9989" width="11.5703125" customWidth="1"/>
    <col min="9990" max="9990" width="10.7109375" customWidth="1"/>
    <col min="9991" max="9991" width="10" customWidth="1"/>
    <col min="9992" max="9992" width="10.42578125" customWidth="1"/>
    <col min="9993" max="9993" width="10.7109375" customWidth="1"/>
    <col min="9994" max="9994" width="10" customWidth="1"/>
    <col min="9995" max="9995" width="10.42578125" customWidth="1"/>
    <col min="9996" max="9996" width="11.7109375" customWidth="1"/>
    <col min="9997" max="9997" width="13" customWidth="1"/>
    <col min="9998" max="9998" width="12.140625" customWidth="1"/>
    <col min="10241" max="10241" width="4.42578125" customWidth="1"/>
    <col min="10242" max="10242" width="28.7109375" customWidth="1"/>
    <col min="10243" max="10243" width="11.42578125" customWidth="1"/>
    <col min="10244" max="10245" width="11.5703125" customWidth="1"/>
    <col min="10246" max="10246" width="10.7109375" customWidth="1"/>
    <col min="10247" max="10247" width="10" customWidth="1"/>
    <col min="10248" max="10248" width="10.42578125" customWidth="1"/>
    <col min="10249" max="10249" width="10.7109375" customWidth="1"/>
    <col min="10250" max="10250" width="10" customWidth="1"/>
    <col min="10251" max="10251" width="10.42578125" customWidth="1"/>
    <col min="10252" max="10252" width="11.7109375" customWidth="1"/>
    <col min="10253" max="10253" width="13" customWidth="1"/>
    <col min="10254" max="10254" width="12.140625" customWidth="1"/>
    <col min="10497" max="10497" width="4.42578125" customWidth="1"/>
    <col min="10498" max="10498" width="28.7109375" customWidth="1"/>
    <col min="10499" max="10499" width="11.42578125" customWidth="1"/>
    <col min="10500" max="10501" width="11.5703125" customWidth="1"/>
    <col min="10502" max="10502" width="10.7109375" customWidth="1"/>
    <col min="10503" max="10503" width="10" customWidth="1"/>
    <col min="10504" max="10504" width="10.42578125" customWidth="1"/>
    <col min="10505" max="10505" width="10.7109375" customWidth="1"/>
    <col min="10506" max="10506" width="10" customWidth="1"/>
    <col min="10507" max="10507" width="10.42578125" customWidth="1"/>
    <col min="10508" max="10508" width="11.7109375" customWidth="1"/>
    <col min="10509" max="10509" width="13" customWidth="1"/>
    <col min="10510" max="10510" width="12.140625" customWidth="1"/>
    <col min="10753" max="10753" width="4.42578125" customWidth="1"/>
    <col min="10754" max="10754" width="28.7109375" customWidth="1"/>
    <col min="10755" max="10755" width="11.42578125" customWidth="1"/>
    <col min="10756" max="10757" width="11.5703125" customWidth="1"/>
    <col min="10758" max="10758" width="10.7109375" customWidth="1"/>
    <col min="10759" max="10759" width="10" customWidth="1"/>
    <col min="10760" max="10760" width="10.42578125" customWidth="1"/>
    <col min="10761" max="10761" width="10.7109375" customWidth="1"/>
    <col min="10762" max="10762" width="10" customWidth="1"/>
    <col min="10763" max="10763" width="10.42578125" customWidth="1"/>
    <col min="10764" max="10764" width="11.7109375" customWidth="1"/>
    <col min="10765" max="10765" width="13" customWidth="1"/>
    <col min="10766" max="10766" width="12.140625" customWidth="1"/>
    <col min="11009" max="11009" width="4.42578125" customWidth="1"/>
    <col min="11010" max="11010" width="28.7109375" customWidth="1"/>
    <col min="11011" max="11011" width="11.42578125" customWidth="1"/>
    <col min="11012" max="11013" width="11.5703125" customWidth="1"/>
    <col min="11014" max="11014" width="10.7109375" customWidth="1"/>
    <col min="11015" max="11015" width="10" customWidth="1"/>
    <col min="11016" max="11016" width="10.42578125" customWidth="1"/>
    <col min="11017" max="11017" width="10.7109375" customWidth="1"/>
    <col min="11018" max="11018" width="10" customWidth="1"/>
    <col min="11019" max="11019" width="10.42578125" customWidth="1"/>
    <col min="11020" max="11020" width="11.7109375" customWidth="1"/>
    <col min="11021" max="11021" width="13" customWidth="1"/>
    <col min="11022" max="11022" width="12.140625" customWidth="1"/>
    <col min="11265" max="11265" width="4.42578125" customWidth="1"/>
    <col min="11266" max="11266" width="28.7109375" customWidth="1"/>
    <col min="11267" max="11267" width="11.42578125" customWidth="1"/>
    <col min="11268" max="11269" width="11.5703125" customWidth="1"/>
    <col min="11270" max="11270" width="10.7109375" customWidth="1"/>
    <col min="11271" max="11271" width="10" customWidth="1"/>
    <col min="11272" max="11272" width="10.42578125" customWidth="1"/>
    <col min="11273" max="11273" width="10.7109375" customWidth="1"/>
    <col min="11274" max="11274" width="10" customWidth="1"/>
    <col min="11275" max="11275" width="10.42578125" customWidth="1"/>
    <col min="11276" max="11276" width="11.7109375" customWidth="1"/>
    <col min="11277" max="11277" width="13" customWidth="1"/>
    <col min="11278" max="11278" width="12.140625" customWidth="1"/>
    <col min="11521" max="11521" width="4.42578125" customWidth="1"/>
    <col min="11522" max="11522" width="28.7109375" customWidth="1"/>
    <col min="11523" max="11523" width="11.42578125" customWidth="1"/>
    <col min="11524" max="11525" width="11.5703125" customWidth="1"/>
    <col min="11526" max="11526" width="10.7109375" customWidth="1"/>
    <col min="11527" max="11527" width="10" customWidth="1"/>
    <col min="11528" max="11528" width="10.42578125" customWidth="1"/>
    <col min="11529" max="11529" width="10.7109375" customWidth="1"/>
    <col min="11530" max="11530" width="10" customWidth="1"/>
    <col min="11531" max="11531" width="10.42578125" customWidth="1"/>
    <col min="11532" max="11532" width="11.7109375" customWidth="1"/>
    <col min="11533" max="11533" width="13" customWidth="1"/>
    <col min="11534" max="11534" width="12.140625" customWidth="1"/>
    <col min="11777" max="11777" width="4.42578125" customWidth="1"/>
    <col min="11778" max="11778" width="28.7109375" customWidth="1"/>
    <col min="11779" max="11779" width="11.42578125" customWidth="1"/>
    <col min="11780" max="11781" width="11.5703125" customWidth="1"/>
    <col min="11782" max="11782" width="10.7109375" customWidth="1"/>
    <col min="11783" max="11783" width="10" customWidth="1"/>
    <col min="11784" max="11784" width="10.42578125" customWidth="1"/>
    <col min="11785" max="11785" width="10.7109375" customWidth="1"/>
    <col min="11786" max="11786" width="10" customWidth="1"/>
    <col min="11787" max="11787" width="10.42578125" customWidth="1"/>
    <col min="11788" max="11788" width="11.7109375" customWidth="1"/>
    <col min="11789" max="11789" width="13" customWidth="1"/>
    <col min="11790" max="11790" width="12.140625" customWidth="1"/>
    <col min="12033" max="12033" width="4.42578125" customWidth="1"/>
    <col min="12034" max="12034" width="28.7109375" customWidth="1"/>
    <col min="12035" max="12035" width="11.42578125" customWidth="1"/>
    <col min="12036" max="12037" width="11.5703125" customWidth="1"/>
    <col min="12038" max="12038" width="10.7109375" customWidth="1"/>
    <col min="12039" max="12039" width="10" customWidth="1"/>
    <col min="12040" max="12040" width="10.42578125" customWidth="1"/>
    <col min="12041" max="12041" width="10.7109375" customWidth="1"/>
    <col min="12042" max="12042" width="10" customWidth="1"/>
    <col min="12043" max="12043" width="10.42578125" customWidth="1"/>
    <col min="12044" max="12044" width="11.7109375" customWidth="1"/>
    <col min="12045" max="12045" width="13" customWidth="1"/>
    <col min="12046" max="12046" width="12.140625" customWidth="1"/>
    <col min="12289" max="12289" width="4.42578125" customWidth="1"/>
    <col min="12290" max="12290" width="28.7109375" customWidth="1"/>
    <col min="12291" max="12291" width="11.42578125" customWidth="1"/>
    <col min="12292" max="12293" width="11.5703125" customWidth="1"/>
    <col min="12294" max="12294" width="10.7109375" customWidth="1"/>
    <col min="12295" max="12295" width="10" customWidth="1"/>
    <col min="12296" max="12296" width="10.42578125" customWidth="1"/>
    <col min="12297" max="12297" width="10.7109375" customWidth="1"/>
    <col min="12298" max="12298" width="10" customWidth="1"/>
    <col min="12299" max="12299" width="10.42578125" customWidth="1"/>
    <col min="12300" max="12300" width="11.7109375" customWidth="1"/>
    <col min="12301" max="12301" width="13" customWidth="1"/>
    <col min="12302" max="12302" width="12.140625" customWidth="1"/>
    <col min="12545" max="12545" width="4.42578125" customWidth="1"/>
    <col min="12546" max="12546" width="28.7109375" customWidth="1"/>
    <col min="12547" max="12547" width="11.42578125" customWidth="1"/>
    <col min="12548" max="12549" width="11.5703125" customWidth="1"/>
    <col min="12550" max="12550" width="10.7109375" customWidth="1"/>
    <col min="12551" max="12551" width="10" customWidth="1"/>
    <col min="12552" max="12552" width="10.42578125" customWidth="1"/>
    <col min="12553" max="12553" width="10.7109375" customWidth="1"/>
    <col min="12554" max="12554" width="10" customWidth="1"/>
    <col min="12555" max="12555" width="10.42578125" customWidth="1"/>
    <col min="12556" max="12556" width="11.7109375" customWidth="1"/>
    <col min="12557" max="12557" width="13" customWidth="1"/>
    <col min="12558" max="12558" width="12.140625" customWidth="1"/>
    <col min="12801" max="12801" width="4.42578125" customWidth="1"/>
    <col min="12802" max="12802" width="28.7109375" customWidth="1"/>
    <col min="12803" max="12803" width="11.42578125" customWidth="1"/>
    <col min="12804" max="12805" width="11.5703125" customWidth="1"/>
    <col min="12806" max="12806" width="10.7109375" customWidth="1"/>
    <col min="12807" max="12807" width="10" customWidth="1"/>
    <col min="12808" max="12808" width="10.42578125" customWidth="1"/>
    <col min="12809" max="12809" width="10.7109375" customWidth="1"/>
    <col min="12810" max="12810" width="10" customWidth="1"/>
    <col min="12811" max="12811" width="10.42578125" customWidth="1"/>
    <col min="12812" max="12812" width="11.7109375" customWidth="1"/>
    <col min="12813" max="12813" width="13" customWidth="1"/>
    <col min="12814" max="12814" width="12.140625" customWidth="1"/>
    <col min="13057" max="13057" width="4.42578125" customWidth="1"/>
    <col min="13058" max="13058" width="28.7109375" customWidth="1"/>
    <col min="13059" max="13059" width="11.42578125" customWidth="1"/>
    <col min="13060" max="13061" width="11.5703125" customWidth="1"/>
    <col min="13062" max="13062" width="10.7109375" customWidth="1"/>
    <col min="13063" max="13063" width="10" customWidth="1"/>
    <col min="13064" max="13064" width="10.42578125" customWidth="1"/>
    <col min="13065" max="13065" width="10.7109375" customWidth="1"/>
    <col min="13066" max="13066" width="10" customWidth="1"/>
    <col min="13067" max="13067" width="10.42578125" customWidth="1"/>
    <col min="13068" max="13068" width="11.7109375" customWidth="1"/>
    <col min="13069" max="13069" width="13" customWidth="1"/>
    <col min="13070" max="13070" width="12.140625" customWidth="1"/>
    <col min="13313" max="13313" width="4.42578125" customWidth="1"/>
    <col min="13314" max="13314" width="28.7109375" customWidth="1"/>
    <col min="13315" max="13315" width="11.42578125" customWidth="1"/>
    <col min="13316" max="13317" width="11.5703125" customWidth="1"/>
    <col min="13318" max="13318" width="10.7109375" customWidth="1"/>
    <col min="13319" max="13319" width="10" customWidth="1"/>
    <col min="13320" max="13320" width="10.42578125" customWidth="1"/>
    <col min="13321" max="13321" width="10.7109375" customWidth="1"/>
    <col min="13322" max="13322" width="10" customWidth="1"/>
    <col min="13323" max="13323" width="10.42578125" customWidth="1"/>
    <col min="13324" max="13324" width="11.7109375" customWidth="1"/>
    <col min="13325" max="13325" width="13" customWidth="1"/>
    <col min="13326" max="13326" width="12.140625" customWidth="1"/>
    <col min="13569" max="13569" width="4.42578125" customWidth="1"/>
    <col min="13570" max="13570" width="28.7109375" customWidth="1"/>
    <col min="13571" max="13571" width="11.42578125" customWidth="1"/>
    <col min="13572" max="13573" width="11.5703125" customWidth="1"/>
    <col min="13574" max="13574" width="10.7109375" customWidth="1"/>
    <col min="13575" max="13575" width="10" customWidth="1"/>
    <col min="13576" max="13576" width="10.42578125" customWidth="1"/>
    <col min="13577" max="13577" width="10.7109375" customWidth="1"/>
    <col min="13578" max="13578" width="10" customWidth="1"/>
    <col min="13579" max="13579" width="10.42578125" customWidth="1"/>
    <col min="13580" max="13580" width="11.7109375" customWidth="1"/>
    <col min="13581" max="13581" width="13" customWidth="1"/>
    <col min="13582" max="13582" width="12.140625" customWidth="1"/>
    <col min="13825" max="13825" width="4.42578125" customWidth="1"/>
    <col min="13826" max="13826" width="28.7109375" customWidth="1"/>
    <col min="13827" max="13827" width="11.42578125" customWidth="1"/>
    <col min="13828" max="13829" width="11.5703125" customWidth="1"/>
    <col min="13830" max="13830" width="10.7109375" customWidth="1"/>
    <col min="13831" max="13831" width="10" customWidth="1"/>
    <col min="13832" max="13832" width="10.42578125" customWidth="1"/>
    <col min="13833" max="13833" width="10.7109375" customWidth="1"/>
    <col min="13834" max="13834" width="10" customWidth="1"/>
    <col min="13835" max="13835" width="10.42578125" customWidth="1"/>
    <col min="13836" max="13836" width="11.7109375" customWidth="1"/>
    <col min="13837" max="13837" width="13" customWidth="1"/>
    <col min="13838" max="13838" width="12.140625" customWidth="1"/>
    <col min="14081" max="14081" width="4.42578125" customWidth="1"/>
    <col min="14082" max="14082" width="28.7109375" customWidth="1"/>
    <col min="14083" max="14083" width="11.42578125" customWidth="1"/>
    <col min="14084" max="14085" width="11.5703125" customWidth="1"/>
    <col min="14086" max="14086" width="10.7109375" customWidth="1"/>
    <col min="14087" max="14087" width="10" customWidth="1"/>
    <col min="14088" max="14088" width="10.42578125" customWidth="1"/>
    <col min="14089" max="14089" width="10.7109375" customWidth="1"/>
    <col min="14090" max="14090" width="10" customWidth="1"/>
    <col min="14091" max="14091" width="10.42578125" customWidth="1"/>
    <col min="14092" max="14092" width="11.7109375" customWidth="1"/>
    <col min="14093" max="14093" width="13" customWidth="1"/>
    <col min="14094" max="14094" width="12.140625" customWidth="1"/>
    <col min="14337" max="14337" width="4.42578125" customWidth="1"/>
    <col min="14338" max="14338" width="28.7109375" customWidth="1"/>
    <col min="14339" max="14339" width="11.42578125" customWidth="1"/>
    <col min="14340" max="14341" width="11.5703125" customWidth="1"/>
    <col min="14342" max="14342" width="10.7109375" customWidth="1"/>
    <col min="14343" max="14343" width="10" customWidth="1"/>
    <col min="14344" max="14344" width="10.42578125" customWidth="1"/>
    <col min="14345" max="14345" width="10.7109375" customWidth="1"/>
    <col min="14346" max="14346" width="10" customWidth="1"/>
    <col min="14347" max="14347" width="10.42578125" customWidth="1"/>
    <col min="14348" max="14348" width="11.7109375" customWidth="1"/>
    <col min="14349" max="14349" width="13" customWidth="1"/>
    <col min="14350" max="14350" width="12.140625" customWidth="1"/>
    <col min="14593" max="14593" width="4.42578125" customWidth="1"/>
    <col min="14594" max="14594" width="28.7109375" customWidth="1"/>
    <col min="14595" max="14595" width="11.42578125" customWidth="1"/>
    <col min="14596" max="14597" width="11.5703125" customWidth="1"/>
    <col min="14598" max="14598" width="10.7109375" customWidth="1"/>
    <col min="14599" max="14599" width="10" customWidth="1"/>
    <col min="14600" max="14600" width="10.42578125" customWidth="1"/>
    <col min="14601" max="14601" width="10.7109375" customWidth="1"/>
    <col min="14602" max="14602" width="10" customWidth="1"/>
    <col min="14603" max="14603" width="10.42578125" customWidth="1"/>
    <col min="14604" max="14604" width="11.7109375" customWidth="1"/>
    <col min="14605" max="14605" width="13" customWidth="1"/>
    <col min="14606" max="14606" width="12.140625" customWidth="1"/>
    <col min="14849" max="14849" width="4.42578125" customWidth="1"/>
    <col min="14850" max="14850" width="28.7109375" customWidth="1"/>
    <col min="14851" max="14851" width="11.42578125" customWidth="1"/>
    <col min="14852" max="14853" width="11.5703125" customWidth="1"/>
    <col min="14854" max="14854" width="10.7109375" customWidth="1"/>
    <col min="14855" max="14855" width="10" customWidth="1"/>
    <col min="14856" max="14856" width="10.42578125" customWidth="1"/>
    <col min="14857" max="14857" width="10.7109375" customWidth="1"/>
    <col min="14858" max="14858" width="10" customWidth="1"/>
    <col min="14859" max="14859" width="10.42578125" customWidth="1"/>
    <col min="14860" max="14860" width="11.7109375" customWidth="1"/>
    <col min="14861" max="14861" width="13" customWidth="1"/>
    <col min="14862" max="14862" width="12.140625" customWidth="1"/>
    <col min="15105" max="15105" width="4.42578125" customWidth="1"/>
    <col min="15106" max="15106" width="28.7109375" customWidth="1"/>
    <col min="15107" max="15107" width="11.42578125" customWidth="1"/>
    <col min="15108" max="15109" width="11.5703125" customWidth="1"/>
    <col min="15110" max="15110" width="10.7109375" customWidth="1"/>
    <col min="15111" max="15111" width="10" customWidth="1"/>
    <col min="15112" max="15112" width="10.42578125" customWidth="1"/>
    <col min="15113" max="15113" width="10.7109375" customWidth="1"/>
    <col min="15114" max="15114" width="10" customWidth="1"/>
    <col min="15115" max="15115" width="10.42578125" customWidth="1"/>
    <col min="15116" max="15116" width="11.7109375" customWidth="1"/>
    <col min="15117" max="15117" width="13" customWidth="1"/>
    <col min="15118" max="15118" width="12.140625" customWidth="1"/>
    <col min="15361" max="15361" width="4.42578125" customWidth="1"/>
    <col min="15362" max="15362" width="28.7109375" customWidth="1"/>
    <col min="15363" max="15363" width="11.42578125" customWidth="1"/>
    <col min="15364" max="15365" width="11.5703125" customWidth="1"/>
    <col min="15366" max="15366" width="10.7109375" customWidth="1"/>
    <col min="15367" max="15367" width="10" customWidth="1"/>
    <col min="15368" max="15368" width="10.42578125" customWidth="1"/>
    <col min="15369" max="15369" width="10.7109375" customWidth="1"/>
    <col min="15370" max="15370" width="10" customWidth="1"/>
    <col min="15371" max="15371" width="10.42578125" customWidth="1"/>
    <col min="15372" max="15372" width="11.7109375" customWidth="1"/>
    <col min="15373" max="15373" width="13" customWidth="1"/>
    <col min="15374" max="15374" width="12.140625" customWidth="1"/>
    <col min="15617" max="15617" width="4.42578125" customWidth="1"/>
    <col min="15618" max="15618" width="28.7109375" customWidth="1"/>
    <col min="15619" max="15619" width="11.42578125" customWidth="1"/>
    <col min="15620" max="15621" width="11.5703125" customWidth="1"/>
    <col min="15622" max="15622" width="10.7109375" customWidth="1"/>
    <col min="15623" max="15623" width="10" customWidth="1"/>
    <col min="15624" max="15624" width="10.42578125" customWidth="1"/>
    <col min="15625" max="15625" width="10.7109375" customWidth="1"/>
    <col min="15626" max="15626" width="10" customWidth="1"/>
    <col min="15627" max="15627" width="10.42578125" customWidth="1"/>
    <col min="15628" max="15628" width="11.7109375" customWidth="1"/>
    <col min="15629" max="15629" width="13" customWidth="1"/>
    <col min="15630" max="15630" width="12.140625" customWidth="1"/>
    <col min="15873" max="15873" width="4.42578125" customWidth="1"/>
    <col min="15874" max="15874" width="28.7109375" customWidth="1"/>
    <col min="15875" max="15875" width="11.42578125" customWidth="1"/>
    <col min="15876" max="15877" width="11.5703125" customWidth="1"/>
    <col min="15878" max="15878" width="10.7109375" customWidth="1"/>
    <col min="15879" max="15879" width="10" customWidth="1"/>
    <col min="15880" max="15880" width="10.42578125" customWidth="1"/>
    <col min="15881" max="15881" width="10.7109375" customWidth="1"/>
    <col min="15882" max="15882" width="10" customWidth="1"/>
    <col min="15883" max="15883" width="10.42578125" customWidth="1"/>
    <col min="15884" max="15884" width="11.7109375" customWidth="1"/>
    <col min="15885" max="15885" width="13" customWidth="1"/>
    <col min="15886" max="15886" width="12.140625" customWidth="1"/>
    <col min="16129" max="16129" width="4.42578125" customWidth="1"/>
    <col min="16130" max="16130" width="28.7109375" customWidth="1"/>
    <col min="16131" max="16131" width="11.42578125" customWidth="1"/>
    <col min="16132" max="16133" width="11.5703125" customWidth="1"/>
    <col min="16134" max="16134" width="10.7109375" customWidth="1"/>
    <col min="16135" max="16135" width="10" customWidth="1"/>
    <col min="16136" max="16136" width="10.42578125" customWidth="1"/>
    <col min="16137" max="16137" width="10.7109375" customWidth="1"/>
    <col min="16138" max="16138" width="10" customWidth="1"/>
    <col min="16139" max="16139" width="10.42578125" customWidth="1"/>
    <col min="16140" max="16140" width="11.7109375" customWidth="1"/>
    <col min="16141" max="16141" width="13" customWidth="1"/>
    <col min="16142" max="16142" width="12.1406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B4" s="1" t="s">
        <v>2</v>
      </c>
    </row>
    <row r="5" spans="1:14" ht="15.75" thickBot="1" x14ac:dyDescent="0.3"/>
    <row r="6" spans="1:14" ht="15.75" thickBot="1" x14ac:dyDescent="0.3">
      <c r="A6" s="2" t="s">
        <v>3</v>
      </c>
      <c r="B6" s="3" t="s">
        <v>4</v>
      </c>
      <c r="C6" s="4" t="s">
        <v>5</v>
      </c>
      <c r="D6" s="5"/>
      <c r="E6" s="6"/>
      <c r="F6" s="5" t="s">
        <v>6</v>
      </c>
      <c r="G6" s="5"/>
      <c r="H6" s="5"/>
      <c r="I6" s="4" t="s">
        <v>7</v>
      </c>
      <c r="J6" s="5"/>
      <c r="K6" s="6"/>
      <c r="L6" s="4" t="s">
        <v>8</v>
      </c>
      <c r="M6" s="5"/>
      <c r="N6" s="6"/>
    </row>
    <row r="7" spans="1:14" ht="15.75" thickBot="1" x14ac:dyDescent="0.3">
      <c r="A7" s="7"/>
      <c r="B7" s="8"/>
      <c r="C7" s="9" t="s">
        <v>9</v>
      </c>
      <c r="D7" s="10" t="s">
        <v>10</v>
      </c>
      <c r="E7" s="11" t="s">
        <v>11</v>
      </c>
      <c r="F7" s="12" t="s">
        <v>9</v>
      </c>
      <c r="G7" s="13" t="s">
        <v>10</v>
      </c>
      <c r="H7" s="13" t="s">
        <v>11</v>
      </c>
      <c r="I7" s="14" t="s">
        <v>9</v>
      </c>
      <c r="J7" s="13" t="s">
        <v>10</v>
      </c>
      <c r="K7" s="11" t="s">
        <v>11</v>
      </c>
      <c r="L7" s="14" t="s">
        <v>9</v>
      </c>
      <c r="M7" s="13" t="s">
        <v>10</v>
      </c>
      <c r="N7" s="11" t="s">
        <v>11</v>
      </c>
    </row>
    <row r="8" spans="1:14" x14ac:dyDescent="0.25">
      <c r="A8" s="15">
        <v>1</v>
      </c>
      <c r="B8" s="16" t="s">
        <v>12</v>
      </c>
      <c r="C8" s="17">
        <f>'[1]derulare contract'!E5</f>
        <v>2900</v>
      </c>
      <c r="D8" s="18">
        <v>2900</v>
      </c>
      <c r="E8" s="19">
        <f>C8-D8</f>
        <v>0</v>
      </c>
      <c r="F8" s="20">
        <f>'[1]derulare contract'!I5</f>
        <v>2935</v>
      </c>
      <c r="G8" s="17">
        <v>2935</v>
      </c>
      <c r="H8" s="19">
        <f>F8-G8</f>
        <v>0</v>
      </c>
      <c r="I8" s="21">
        <f>'[1]derulare contract'!N5</f>
        <v>3040</v>
      </c>
      <c r="J8" s="18">
        <v>3040</v>
      </c>
      <c r="K8" s="22">
        <f>I8-J8</f>
        <v>0</v>
      </c>
      <c r="L8" s="23">
        <f t="shared" ref="L8:M10" si="0">C8+F8+I8</f>
        <v>8875</v>
      </c>
      <c r="M8" s="23">
        <f t="shared" si="0"/>
        <v>8875</v>
      </c>
      <c r="N8" s="24">
        <f>L8-M8</f>
        <v>0</v>
      </c>
    </row>
    <row r="9" spans="1:14" x14ac:dyDescent="0.25">
      <c r="A9" s="25">
        <v>2</v>
      </c>
      <c r="B9" s="16" t="s">
        <v>13</v>
      </c>
      <c r="C9" s="17">
        <f>'[1]derulare contract'!E6</f>
        <v>3776.25</v>
      </c>
      <c r="D9" s="17">
        <v>3776.25</v>
      </c>
      <c r="E9" s="26">
        <f>C9-D9</f>
        <v>0</v>
      </c>
      <c r="F9" s="20">
        <f>'[1]derulare contract'!I6</f>
        <v>3903.7500000000005</v>
      </c>
      <c r="G9" s="17">
        <v>3903.75</v>
      </c>
      <c r="H9" s="26">
        <f>F9-G9</f>
        <v>0</v>
      </c>
      <c r="I9" s="27">
        <f>'[1]derulare contract'!N6</f>
        <v>3080</v>
      </c>
      <c r="J9" s="17">
        <v>3080</v>
      </c>
      <c r="K9" s="26">
        <f>I9-J9</f>
        <v>0</v>
      </c>
      <c r="L9" s="23">
        <f>C9+F9+I9</f>
        <v>10760</v>
      </c>
      <c r="M9" s="23">
        <f>D9+G9+J9</f>
        <v>10760</v>
      </c>
      <c r="N9" s="28">
        <f>L9-M9</f>
        <v>0</v>
      </c>
    </row>
    <row r="10" spans="1:14" ht="15.75" thickBot="1" x14ac:dyDescent="0.3">
      <c r="A10" s="29">
        <v>3</v>
      </c>
      <c r="B10" s="16" t="s">
        <v>14</v>
      </c>
      <c r="C10" s="17">
        <f>'[1]derulare contract'!E7</f>
        <v>1410.0000000000002</v>
      </c>
      <c r="D10" s="30">
        <v>1410</v>
      </c>
      <c r="E10" s="31">
        <f>C10-D10</f>
        <v>0</v>
      </c>
      <c r="F10" s="20">
        <f>'[1]derulare contract'!I7</f>
        <v>2895.0000000000005</v>
      </c>
      <c r="G10" s="30">
        <v>2895</v>
      </c>
      <c r="H10" s="31">
        <f>F10-G10</f>
        <v>0</v>
      </c>
      <c r="I10" s="32">
        <f>'[1]derulare contract'!N7</f>
        <v>1335.0000000000002</v>
      </c>
      <c r="J10" s="30">
        <v>1335</v>
      </c>
      <c r="K10" s="31">
        <f>I10-J10</f>
        <v>0</v>
      </c>
      <c r="L10" s="33">
        <f t="shared" si="0"/>
        <v>5640.0000000000009</v>
      </c>
      <c r="M10" s="23">
        <f t="shared" si="0"/>
        <v>5640</v>
      </c>
      <c r="N10" s="34">
        <f>L10-M10</f>
        <v>0</v>
      </c>
    </row>
    <row r="11" spans="1:14" ht="15.75" thickBot="1" x14ac:dyDescent="0.3">
      <c r="A11" s="35"/>
      <c r="B11" s="36" t="s">
        <v>15</v>
      </c>
      <c r="C11" s="37">
        <f t="shared" ref="C11:N11" si="1">SUM(C8:C10)</f>
        <v>8086.25</v>
      </c>
      <c r="D11" s="38">
        <f t="shared" si="1"/>
        <v>8086.25</v>
      </c>
      <c r="E11" s="37">
        <f t="shared" si="1"/>
        <v>0</v>
      </c>
      <c r="F11" s="39">
        <f t="shared" si="1"/>
        <v>9733.75</v>
      </c>
      <c r="G11" s="38">
        <f t="shared" si="1"/>
        <v>9733.75</v>
      </c>
      <c r="H11" s="40">
        <f t="shared" si="1"/>
        <v>0</v>
      </c>
      <c r="I11" s="38">
        <f t="shared" si="1"/>
        <v>7455</v>
      </c>
      <c r="J11" s="38">
        <f t="shared" si="1"/>
        <v>7455</v>
      </c>
      <c r="K11" s="37">
        <f t="shared" si="1"/>
        <v>0</v>
      </c>
      <c r="L11" s="38">
        <f t="shared" si="1"/>
        <v>25275</v>
      </c>
      <c r="M11" s="38">
        <f t="shared" si="1"/>
        <v>25275</v>
      </c>
      <c r="N11" s="37">
        <f t="shared" si="1"/>
        <v>0</v>
      </c>
    </row>
    <row r="13" spans="1:14" ht="15.75" thickBot="1" x14ac:dyDescent="0.3"/>
    <row r="14" spans="1:14" ht="15.75" thickBot="1" x14ac:dyDescent="0.3">
      <c r="A14" s="2" t="s">
        <v>3</v>
      </c>
      <c r="B14" s="3" t="s">
        <v>4</v>
      </c>
      <c r="C14" s="4" t="s">
        <v>16</v>
      </c>
      <c r="D14" s="5"/>
      <c r="E14" s="6"/>
      <c r="F14" s="4" t="s">
        <v>17</v>
      </c>
      <c r="G14" s="5"/>
      <c r="H14" s="6"/>
      <c r="I14" s="4" t="s">
        <v>18</v>
      </c>
      <c r="J14" s="5"/>
      <c r="K14" s="6"/>
      <c r="L14" s="4" t="s">
        <v>19</v>
      </c>
      <c r="M14" s="5"/>
      <c r="N14" s="6"/>
    </row>
    <row r="15" spans="1:14" ht="15.75" thickBot="1" x14ac:dyDescent="0.3">
      <c r="A15" s="7"/>
      <c r="B15" s="8"/>
      <c r="C15" s="14" t="s">
        <v>9</v>
      </c>
      <c r="D15" s="13" t="s">
        <v>10</v>
      </c>
      <c r="E15" s="11" t="s">
        <v>11</v>
      </c>
      <c r="F15" s="14" t="s">
        <v>9</v>
      </c>
      <c r="G15" s="13" t="s">
        <v>10</v>
      </c>
      <c r="H15" s="11" t="s">
        <v>11</v>
      </c>
      <c r="I15" s="14" t="s">
        <v>9</v>
      </c>
      <c r="J15" s="13" t="s">
        <v>10</v>
      </c>
      <c r="K15" s="11" t="s">
        <v>11</v>
      </c>
      <c r="L15" s="14" t="s">
        <v>9</v>
      </c>
      <c r="M15" s="13" t="s">
        <v>10</v>
      </c>
      <c r="N15" s="11" t="s">
        <v>11</v>
      </c>
    </row>
    <row r="16" spans="1:14" x14ac:dyDescent="0.25">
      <c r="A16" s="15">
        <v>1</v>
      </c>
      <c r="B16" s="16" t="s">
        <v>12</v>
      </c>
      <c r="C16" s="41">
        <f>'[1]derulare contract'!T5</f>
        <v>2880</v>
      </c>
      <c r="D16" s="17">
        <v>2880</v>
      </c>
      <c r="E16" s="42">
        <f>C16-D16</f>
        <v>0</v>
      </c>
      <c r="F16" s="41">
        <f>'[1]derulare contract'!Y5</f>
        <v>3900</v>
      </c>
      <c r="G16" s="17">
        <v>3900</v>
      </c>
      <c r="H16" s="42">
        <f>F16-G16</f>
        <v>0</v>
      </c>
      <c r="I16" s="41">
        <f>'[1]derulare contract'!AD5</f>
        <v>3325</v>
      </c>
      <c r="J16" s="17">
        <v>3325</v>
      </c>
      <c r="K16" s="42">
        <f>I16-J16</f>
        <v>0</v>
      </c>
      <c r="L16" s="23">
        <f t="shared" ref="L16:N18" si="2">C16+F16+I16</f>
        <v>10105</v>
      </c>
      <c r="M16" s="23">
        <f t="shared" si="2"/>
        <v>10105</v>
      </c>
      <c r="N16" s="43">
        <f t="shared" si="2"/>
        <v>0</v>
      </c>
    </row>
    <row r="17" spans="1:14" x14ac:dyDescent="0.25">
      <c r="A17" s="25">
        <v>2</v>
      </c>
      <c r="B17" s="16" t="s">
        <v>13</v>
      </c>
      <c r="C17" s="41">
        <f>'[1]derulare contract'!T6</f>
        <v>4622.5</v>
      </c>
      <c r="D17" s="17">
        <v>4622.5</v>
      </c>
      <c r="E17" s="42">
        <f>C17-D17</f>
        <v>0</v>
      </c>
      <c r="F17" s="41">
        <f>'[1]derulare contract'!Y6</f>
        <v>3527.5</v>
      </c>
      <c r="G17" s="17">
        <v>3527.5</v>
      </c>
      <c r="H17" s="42">
        <f>F17-G17</f>
        <v>0</v>
      </c>
      <c r="I17" s="41">
        <f>'[1]derulare contract'!AD6</f>
        <v>3736.2499999999995</v>
      </c>
      <c r="J17" s="17">
        <v>3736.25</v>
      </c>
      <c r="K17" s="42">
        <f>I17-J17</f>
        <v>0</v>
      </c>
      <c r="L17" s="23">
        <f>C17+F17+I17</f>
        <v>11886.25</v>
      </c>
      <c r="M17" s="23">
        <f>D17+G17+J17</f>
        <v>11886.25</v>
      </c>
      <c r="N17" s="43">
        <f>E17+H17+K17</f>
        <v>0</v>
      </c>
    </row>
    <row r="18" spans="1:14" ht="15.75" thickBot="1" x14ac:dyDescent="0.3">
      <c r="A18" s="29">
        <v>3</v>
      </c>
      <c r="B18" s="16" t="s">
        <v>14</v>
      </c>
      <c r="C18" s="41">
        <f>'[1]derulare contract'!T7</f>
        <v>3315</v>
      </c>
      <c r="D18" s="30">
        <v>3315</v>
      </c>
      <c r="E18" s="42">
        <f>C18-D18</f>
        <v>0</v>
      </c>
      <c r="F18" s="41">
        <f>'[1]derulare contract'!Y7</f>
        <v>2505</v>
      </c>
      <c r="G18" s="30">
        <v>2550</v>
      </c>
      <c r="H18" s="42">
        <f>F18-G18</f>
        <v>-45</v>
      </c>
      <c r="I18" s="41">
        <f>'[1]derulare contract'!AD7</f>
        <v>2655</v>
      </c>
      <c r="J18" s="30">
        <v>2655</v>
      </c>
      <c r="K18" s="42">
        <f>I18-J18</f>
        <v>0</v>
      </c>
      <c r="L18" s="33">
        <f t="shared" si="2"/>
        <v>8475</v>
      </c>
      <c r="M18" s="23">
        <f t="shared" si="2"/>
        <v>8520</v>
      </c>
      <c r="N18" s="43">
        <f t="shared" si="2"/>
        <v>-45</v>
      </c>
    </row>
    <row r="19" spans="1:14" ht="15.75" thickBot="1" x14ac:dyDescent="0.3">
      <c r="A19" s="35"/>
      <c r="B19" s="36" t="s">
        <v>15</v>
      </c>
      <c r="C19" s="38">
        <f t="shared" ref="C19:N19" si="3">SUM(C16:C18)</f>
        <v>10817.5</v>
      </c>
      <c r="D19" s="38">
        <f t="shared" si="3"/>
        <v>10817.5</v>
      </c>
      <c r="E19" s="37">
        <f t="shared" si="3"/>
        <v>0</v>
      </c>
      <c r="F19" s="38">
        <f t="shared" si="3"/>
        <v>9932.5</v>
      </c>
      <c r="G19" s="38">
        <f t="shared" si="3"/>
        <v>9977.5</v>
      </c>
      <c r="H19" s="62">
        <f t="shared" si="3"/>
        <v>-45</v>
      </c>
      <c r="I19" s="38">
        <f t="shared" si="3"/>
        <v>9716.25</v>
      </c>
      <c r="J19" s="38">
        <f t="shared" si="3"/>
        <v>9716.25</v>
      </c>
      <c r="K19" s="37">
        <f t="shared" si="3"/>
        <v>0</v>
      </c>
      <c r="L19" s="38">
        <f t="shared" si="3"/>
        <v>30466.25</v>
      </c>
      <c r="M19" s="38">
        <f t="shared" si="3"/>
        <v>30511.25</v>
      </c>
      <c r="N19" s="37">
        <f t="shared" si="3"/>
        <v>-45</v>
      </c>
    </row>
    <row r="21" spans="1:14" ht="15.75" thickBot="1" x14ac:dyDescent="0.3"/>
    <row r="22" spans="1:14" ht="15.75" thickBot="1" x14ac:dyDescent="0.3">
      <c r="A22" s="2" t="s">
        <v>3</v>
      </c>
      <c r="B22" s="3" t="s">
        <v>4</v>
      </c>
      <c r="C22" s="4" t="s">
        <v>20</v>
      </c>
      <c r="D22" s="5"/>
      <c r="E22" s="6"/>
      <c r="F22" s="4" t="s">
        <v>21</v>
      </c>
      <c r="G22" s="5"/>
      <c r="H22" s="6"/>
      <c r="I22" s="4" t="s">
        <v>22</v>
      </c>
      <c r="J22" s="5"/>
      <c r="K22" s="6"/>
      <c r="L22" s="4" t="s">
        <v>23</v>
      </c>
      <c r="M22" s="5"/>
      <c r="N22" s="6"/>
    </row>
    <row r="23" spans="1:14" ht="15.75" thickBot="1" x14ac:dyDescent="0.3">
      <c r="A23" s="7"/>
      <c r="B23" s="8"/>
      <c r="C23" s="14" t="s">
        <v>9</v>
      </c>
      <c r="D23" s="13" t="s">
        <v>10</v>
      </c>
      <c r="E23" s="11" t="s">
        <v>11</v>
      </c>
      <c r="F23" s="14" t="s">
        <v>9</v>
      </c>
      <c r="G23" s="13" t="s">
        <v>10</v>
      </c>
      <c r="H23" s="11" t="s">
        <v>11</v>
      </c>
      <c r="I23" s="14" t="s">
        <v>9</v>
      </c>
      <c r="J23" s="13" t="s">
        <v>10</v>
      </c>
      <c r="K23" s="11" t="s">
        <v>11</v>
      </c>
      <c r="L23" s="14" t="s">
        <v>9</v>
      </c>
      <c r="M23" s="13" t="s">
        <v>10</v>
      </c>
      <c r="N23" s="11" t="s">
        <v>11</v>
      </c>
    </row>
    <row r="24" spans="1:14" x14ac:dyDescent="0.25">
      <c r="A24" s="15">
        <v>1</v>
      </c>
      <c r="B24" s="16" t="s">
        <v>12</v>
      </c>
      <c r="C24" s="41">
        <f>'[1]derulare contract'!AK5</f>
        <v>3475</v>
      </c>
      <c r="D24" s="17">
        <v>3475</v>
      </c>
      <c r="E24" s="63">
        <f>C24-D24</f>
        <v>0</v>
      </c>
      <c r="F24" s="64">
        <f>'[1]derulare contract'!AR5</f>
        <v>5540</v>
      </c>
      <c r="G24" s="65">
        <v>5540</v>
      </c>
      <c r="H24" s="42">
        <f>F24-G24</f>
        <v>0</v>
      </c>
      <c r="I24" s="64">
        <f>'[1]derulare contract'!AW5</f>
        <v>3576.17</v>
      </c>
      <c r="J24" s="65">
        <v>4660</v>
      </c>
      <c r="K24" s="42">
        <f>I24-J24</f>
        <v>-1083.83</v>
      </c>
      <c r="L24" s="23">
        <f t="shared" ref="L24:N26" si="4">C24+F24+I24</f>
        <v>12591.17</v>
      </c>
      <c r="M24" s="23">
        <f t="shared" si="4"/>
        <v>13675</v>
      </c>
      <c r="N24" s="43">
        <f t="shared" si="4"/>
        <v>-1083.83</v>
      </c>
    </row>
    <row r="25" spans="1:14" x14ac:dyDescent="0.25">
      <c r="A25" s="25">
        <v>2</v>
      </c>
      <c r="B25" s="16" t="s">
        <v>13</v>
      </c>
      <c r="C25" s="41">
        <f>'[1]derulare contract'!AK6</f>
        <v>4755.0000000000009</v>
      </c>
      <c r="D25" s="17">
        <v>4755</v>
      </c>
      <c r="E25" s="63">
        <f>C25-D25</f>
        <v>0</v>
      </c>
      <c r="F25" s="64">
        <f>'[1]derulare contract'!AR6</f>
        <v>3233.7499999999995</v>
      </c>
      <c r="G25" s="65">
        <v>3233.75</v>
      </c>
      <c r="H25" s="63">
        <f>F25-G25</f>
        <v>0</v>
      </c>
      <c r="I25" s="64">
        <f>'[1]derulare contract'!AW6</f>
        <v>4661.25</v>
      </c>
      <c r="J25" s="65">
        <v>4661.25</v>
      </c>
      <c r="K25" s="63">
        <f>I25-J25</f>
        <v>0</v>
      </c>
      <c r="L25" s="23">
        <f>C25+F25+I25</f>
        <v>12650</v>
      </c>
      <c r="M25" s="23">
        <f>D25+G25+J25</f>
        <v>12650</v>
      </c>
      <c r="N25" s="43">
        <f>E25+H25+K25</f>
        <v>0</v>
      </c>
    </row>
    <row r="26" spans="1:14" ht="15.75" thickBot="1" x14ac:dyDescent="0.3">
      <c r="A26" s="29">
        <v>3</v>
      </c>
      <c r="B26" s="16" t="s">
        <v>14</v>
      </c>
      <c r="C26" s="41">
        <f>'[1]derulare contract'!AK7</f>
        <v>4500</v>
      </c>
      <c r="D26" s="30">
        <v>4500</v>
      </c>
      <c r="E26" s="42">
        <f>C26-D26</f>
        <v>0</v>
      </c>
      <c r="F26" s="64">
        <f>'[1]derulare contract'!AR7</f>
        <v>2775</v>
      </c>
      <c r="G26" s="66">
        <v>2775</v>
      </c>
      <c r="H26" s="63">
        <f>F26-G26</f>
        <v>0</v>
      </c>
      <c r="I26" s="64">
        <f>'[1]derulare contract'!AW7</f>
        <v>0</v>
      </c>
      <c r="J26" s="66">
        <v>0</v>
      </c>
      <c r="K26" s="63">
        <f>I26-J26</f>
        <v>0</v>
      </c>
      <c r="L26" s="33">
        <f t="shared" si="4"/>
        <v>7275</v>
      </c>
      <c r="M26" s="23">
        <f t="shared" si="4"/>
        <v>7275</v>
      </c>
      <c r="N26" s="43">
        <f t="shared" si="4"/>
        <v>0</v>
      </c>
    </row>
    <row r="27" spans="1:14" ht="15.75" thickBot="1" x14ac:dyDescent="0.3">
      <c r="A27" s="35"/>
      <c r="B27" s="36" t="s">
        <v>15</v>
      </c>
      <c r="C27" s="38">
        <f t="shared" ref="C27:N27" si="5">SUM(C24:C26)</f>
        <v>12730</v>
      </c>
      <c r="D27" s="38">
        <f t="shared" si="5"/>
        <v>12730</v>
      </c>
      <c r="E27" s="37">
        <f t="shared" si="5"/>
        <v>0</v>
      </c>
      <c r="F27" s="38">
        <f t="shared" si="5"/>
        <v>11548.75</v>
      </c>
      <c r="G27" s="38">
        <f t="shared" si="5"/>
        <v>11548.75</v>
      </c>
      <c r="H27" s="37">
        <f t="shared" si="5"/>
        <v>0</v>
      </c>
      <c r="I27" s="38">
        <f t="shared" si="5"/>
        <v>8237.42</v>
      </c>
      <c r="J27" s="38">
        <f t="shared" si="5"/>
        <v>9321.25</v>
      </c>
      <c r="K27" s="37">
        <f t="shared" si="5"/>
        <v>-1083.83</v>
      </c>
      <c r="L27" s="38">
        <f t="shared" si="5"/>
        <v>32516.17</v>
      </c>
      <c r="M27" s="38">
        <f t="shared" si="5"/>
        <v>33600</v>
      </c>
      <c r="N27" s="37">
        <f t="shared" si="5"/>
        <v>-1083.83</v>
      </c>
    </row>
    <row r="29" spans="1:14" ht="15.75" thickBot="1" x14ac:dyDescent="0.3"/>
    <row r="30" spans="1:14" ht="15.75" thickBot="1" x14ac:dyDescent="0.3">
      <c r="A30" s="2" t="s">
        <v>3</v>
      </c>
      <c r="B30" s="3" t="s">
        <v>4</v>
      </c>
      <c r="C30" s="4" t="s">
        <v>24</v>
      </c>
      <c r="D30" s="5"/>
      <c r="E30" s="6"/>
      <c r="F30" s="4" t="s">
        <v>25</v>
      </c>
      <c r="G30" s="5"/>
      <c r="H30" s="6"/>
      <c r="I30" s="4" t="s">
        <v>26</v>
      </c>
      <c r="J30" s="5"/>
      <c r="K30" s="6"/>
      <c r="L30" s="4" t="s">
        <v>27</v>
      </c>
      <c r="M30" s="5"/>
      <c r="N30" s="6"/>
    </row>
    <row r="31" spans="1:14" ht="15.75" thickBot="1" x14ac:dyDescent="0.3">
      <c r="A31" s="7"/>
      <c r="B31" s="8"/>
      <c r="C31" s="44" t="s">
        <v>9</v>
      </c>
      <c r="D31" s="45" t="s">
        <v>10</v>
      </c>
      <c r="E31" s="46" t="s">
        <v>11</v>
      </c>
      <c r="F31" s="14" t="s">
        <v>9</v>
      </c>
      <c r="G31" s="13" t="s">
        <v>10</v>
      </c>
      <c r="H31" s="11" t="s">
        <v>11</v>
      </c>
      <c r="I31" s="14" t="s">
        <v>9</v>
      </c>
      <c r="J31" s="13" t="s">
        <v>10</v>
      </c>
      <c r="K31" s="11" t="s">
        <v>11</v>
      </c>
      <c r="L31" s="14" t="s">
        <v>9</v>
      </c>
      <c r="M31" s="13" t="s">
        <v>10</v>
      </c>
      <c r="N31" s="11" t="s">
        <v>11</v>
      </c>
    </row>
    <row r="32" spans="1:14" x14ac:dyDescent="0.25">
      <c r="A32" s="15">
        <v>1</v>
      </c>
      <c r="B32" s="16" t="s">
        <v>12</v>
      </c>
      <c r="C32" s="27">
        <f>'[1]derulare contract'!BC5</f>
        <v>2604.27</v>
      </c>
      <c r="D32" s="18"/>
      <c r="E32" s="47">
        <f>C32-D32</f>
        <v>2604.27</v>
      </c>
      <c r="F32" s="41">
        <f>'[1]derulare contract'!BG5</f>
        <v>2310.9399999999996</v>
      </c>
      <c r="G32" s="17"/>
      <c r="H32" s="31">
        <f>F32-G32</f>
        <v>2310.9399999999996</v>
      </c>
      <c r="I32" s="41">
        <f>'[1]derulare contract'!BJ5</f>
        <v>1300.44</v>
      </c>
      <c r="J32" s="17"/>
      <c r="K32" s="31">
        <f>I32-J32</f>
        <v>1300.44</v>
      </c>
      <c r="L32" s="23">
        <f t="shared" ref="L32:N34" si="6">C32+F32+I32</f>
        <v>6215.65</v>
      </c>
      <c r="M32" s="23">
        <f t="shared" si="6"/>
        <v>0</v>
      </c>
      <c r="N32" s="43">
        <f t="shared" si="6"/>
        <v>6215.65</v>
      </c>
    </row>
    <row r="33" spans="1:14" x14ac:dyDescent="0.25">
      <c r="A33" s="25">
        <v>2</v>
      </c>
      <c r="B33" s="16" t="s">
        <v>13</v>
      </c>
      <c r="C33" s="27">
        <f>'[1]derulare contract'!BC6</f>
        <v>5677.3799999999992</v>
      </c>
      <c r="D33" s="17"/>
      <c r="E33" s="31">
        <f>C33-D33</f>
        <v>5677.3799999999992</v>
      </c>
      <c r="F33" s="41">
        <f>'[1]derulare contract'!BG6</f>
        <v>3414.47</v>
      </c>
      <c r="G33" s="17"/>
      <c r="H33" s="31">
        <f>F33-G33</f>
        <v>3414.47</v>
      </c>
      <c r="I33" s="41">
        <f>'[1]derulare contract'!BJ6</f>
        <v>1707.24</v>
      </c>
      <c r="J33" s="17"/>
      <c r="K33" s="31">
        <f>I33-J33</f>
        <v>1707.24</v>
      </c>
      <c r="L33" s="23">
        <f>C33+F33+I33</f>
        <v>10799.089999999998</v>
      </c>
      <c r="M33" s="23">
        <f>D33+G33+J33</f>
        <v>0</v>
      </c>
      <c r="N33" s="43">
        <f>E33+H33+K33</f>
        <v>10799.089999999998</v>
      </c>
    </row>
    <row r="34" spans="1:14" ht="15.75" thickBot="1" x14ac:dyDescent="0.3">
      <c r="A34" s="29">
        <v>3</v>
      </c>
      <c r="B34" s="16" t="s">
        <v>14</v>
      </c>
      <c r="C34" s="27">
        <f>'[1]derulare contract'!BC7</f>
        <v>4717.33</v>
      </c>
      <c r="D34" s="30"/>
      <c r="E34" s="31">
        <f>C34-D34</f>
        <v>4717.33</v>
      </c>
      <c r="F34" s="41">
        <f>'[1]derulare contract'!BG7</f>
        <v>1888.1899999999998</v>
      </c>
      <c r="G34" s="30"/>
      <c r="H34" s="31">
        <f>F34-G34</f>
        <v>1888.1899999999998</v>
      </c>
      <c r="I34" s="41">
        <f>'[1]derulare contract'!BJ7</f>
        <v>992.32</v>
      </c>
      <c r="J34" s="30"/>
      <c r="K34" s="31">
        <f>I34-J34</f>
        <v>992.32</v>
      </c>
      <c r="L34" s="33">
        <f t="shared" si="6"/>
        <v>7597.8399999999992</v>
      </c>
      <c r="M34" s="23">
        <f t="shared" si="6"/>
        <v>0</v>
      </c>
      <c r="N34" s="43">
        <f t="shared" si="6"/>
        <v>7597.8399999999992</v>
      </c>
    </row>
    <row r="35" spans="1:14" ht="15.75" thickBot="1" x14ac:dyDescent="0.3">
      <c r="A35" s="35"/>
      <c r="B35" s="36" t="s">
        <v>15</v>
      </c>
      <c r="C35" s="37">
        <f t="shared" ref="C35:N35" si="7">SUM(C32:C34)</f>
        <v>12998.98</v>
      </c>
      <c r="D35" s="48">
        <f t="shared" si="7"/>
        <v>0</v>
      </c>
      <c r="E35" s="37">
        <f t="shared" si="7"/>
        <v>12998.98</v>
      </c>
      <c r="F35" s="38">
        <f t="shared" si="7"/>
        <v>7613.5999999999995</v>
      </c>
      <c r="G35" s="38">
        <f t="shared" si="7"/>
        <v>0</v>
      </c>
      <c r="H35" s="37">
        <f t="shared" si="7"/>
        <v>7613.5999999999995</v>
      </c>
      <c r="I35" s="38">
        <f t="shared" si="7"/>
        <v>4000.0000000000005</v>
      </c>
      <c r="J35" s="38">
        <f t="shared" si="7"/>
        <v>0</v>
      </c>
      <c r="K35" s="37">
        <f t="shared" si="7"/>
        <v>4000.0000000000005</v>
      </c>
      <c r="L35" s="38">
        <f t="shared" si="7"/>
        <v>24612.579999999998</v>
      </c>
      <c r="M35" s="38">
        <f t="shared" si="7"/>
        <v>0</v>
      </c>
      <c r="N35" s="37">
        <f t="shared" si="7"/>
        <v>24612.579999999998</v>
      </c>
    </row>
    <row r="37" spans="1:14" ht="15.75" thickBot="1" x14ac:dyDescent="0.3"/>
    <row r="38" spans="1:14" ht="15.75" thickBot="1" x14ac:dyDescent="0.3">
      <c r="A38" s="2" t="s">
        <v>3</v>
      </c>
      <c r="B38" s="3" t="s">
        <v>4</v>
      </c>
      <c r="C38" s="4" t="s">
        <v>28</v>
      </c>
      <c r="D38" s="5"/>
      <c r="E38" s="6"/>
    </row>
    <row r="39" spans="1:14" ht="15.75" thickBot="1" x14ac:dyDescent="0.3">
      <c r="A39" s="7"/>
      <c r="B39" s="8"/>
      <c r="C39" s="14" t="s">
        <v>9</v>
      </c>
      <c r="D39" s="13" t="s">
        <v>10</v>
      </c>
      <c r="E39" s="11" t="s">
        <v>11</v>
      </c>
    </row>
    <row r="40" spans="1:14" x14ac:dyDescent="0.25">
      <c r="A40" s="15">
        <v>1</v>
      </c>
      <c r="B40" s="16" t="s">
        <v>12</v>
      </c>
      <c r="C40" s="41">
        <f t="shared" ref="C40:D42" si="8">L8+L16+L24+L32</f>
        <v>37786.82</v>
      </c>
      <c r="D40" s="41">
        <f t="shared" si="8"/>
        <v>32655</v>
      </c>
      <c r="E40" s="31">
        <f>C40-D40</f>
        <v>5131.82</v>
      </c>
      <c r="F40" s="49"/>
    </row>
    <row r="41" spans="1:14" x14ac:dyDescent="0.25">
      <c r="A41" s="25">
        <v>2</v>
      </c>
      <c r="B41" s="16" t="s">
        <v>13</v>
      </c>
      <c r="C41" s="41">
        <f t="shared" si="8"/>
        <v>46095.34</v>
      </c>
      <c r="D41" s="41">
        <f t="shared" si="8"/>
        <v>35296.25</v>
      </c>
      <c r="E41" s="31">
        <f>C41-D41</f>
        <v>10799.089999999997</v>
      </c>
      <c r="F41" s="49"/>
    </row>
    <row r="42" spans="1:14" ht="15.75" thickBot="1" x14ac:dyDescent="0.3">
      <c r="A42" s="29">
        <v>3</v>
      </c>
      <c r="B42" s="16" t="s">
        <v>14</v>
      </c>
      <c r="C42" s="41">
        <f t="shared" si="8"/>
        <v>28987.84</v>
      </c>
      <c r="D42" s="41">
        <f t="shared" si="8"/>
        <v>21435</v>
      </c>
      <c r="E42" s="31">
        <f>C42-D42</f>
        <v>7552.84</v>
      </c>
      <c r="F42" s="49"/>
    </row>
    <row r="43" spans="1:14" ht="15.75" thickBot="1" x14ac:dyDescent="0.3">
      <c r="A43" s="35"/>
      <c r="B43" s="36" t="s">
        <v>15</v>
      </c>
      <c r="C43" s="38">
        <f>SUM(C40:C42)</f>
        <v>112870</v>
      </c>
      <c r="D43" s="38">
        <f>SUM(D40:D42)</f>
        <v>89386.25</v>
      </c>
      <c r="E43" s="37">
        <f>SUM(E40:E42)</f>
        <v>23483.749999999996</v>
      </c>
      <c r="G43" s="50"/>
    </row>
    <row r="44" spans="1:14" x14ac:dyDescent="0.25">
      <c r="A44" s="51"/>
      <c r="B44" s="52"/>
      <c r="C44" s="53"/>
      <c r="D44" s="54"/>
      <c r="E44" s="54"/>
    </row>
    <row r="45" spans="1:14" x14ac:dyDescent="0.25">
      <c r="A45" s="51"/>
      <c r="B45" s="55"/>
      <c r="C45" s="54"/>
      <c r="D45" s="56"/>
      <c r="E45" s="54"/>
    </row>
    <row r="46" spans="1:14" x14ac:dyDescent="0.25">
      <c r="A46" s="51"/>
      <c r="B46" s="51"/>
      <c r="C46" s="54"/>
      <c r="D46" s="54"/>
      <c r="E46" s="54"/>
      <c r="F46" s="57"/>
    </row>
    <row r="47" spans="1:14" x14ac:dyDescent="0.25">
      <c r="A47" s="51"/>
      <c r="B47" s="55"/>
      <c r="C47" s="54"/>
      <c r="D47" s="58"/>
      <c r="E47" s="54"/>
      <c r="F47" s="59"/>
    </row>
    <row r="48" spans="1:14" x14ac:dyDescent="0.25">
      <c r="A48" s="60"/>
      <c r="D48" s="60"/>
    </row>
    <row r="49" spans="4:6" x14ac:dyDescent="0.25">
      <c r="D49" s="61"/>
      <c r="F49" s="57"/>
    </row>
    <row r="50" spans="4:6" x14ac:dyDescent="0.25">
      <c r="D50" s="61"/>
      <c r="F50" s="57"/>
    </row>
    <row r="51" spans="4:6" x14ac:dyDescent="0.25">
      <c r="D51" s="61"/>
      <c r="F51" s="57"/>
    </row>
    <row r="52" spans="4:6" x14ac:dyDescent="0.25">
      <c r="D52" s="61"/>
      <c r="F52" s="57"/>
    </row>
  </sheetData>
  <mergeCells count="27">
    <mergeCell ref="A38:A39"/>
    <mergeCell ref="B38:B39"/>
    <mergeCell ref="C38:E38"/>
    <mergeCell ref="A30:A31"/>
    <mergeCell ref="B30:B31"/>
    <mergeCell ref="C30:E30"/>
    <mergeCell ref="F30:H30"/>
    <mergeCell ref="I30:K30"/>
    <mergeCell ref="L30:N30"/>
    <mergeCell ref="A22:A23"/>
    <mergeCell ref="B22:B23"/>
    <mergeCell ref="C22:E22"/>
    <mergeCell ref="F22:H22"/>
    <mergeCell ref="I22:K22"/>
    <mergeCell ref="L22:N22"/>
    <mergeCell ref="A14:A15"/>
    <mergeCell ref="B14:B15"/>
    <mergeCell ref="C14:E14"/>
    <mergeCell ref="F14:H14"/>
    <mergeCell ref="I14:K14"/>
    <mergeCell ref="L14:N14"/>
    <mergeCell ref="A6:A7"/>
    <mergeCell ref="B6:B7"/>
    <mergeCell ref="C6:E6"/>
    <mergeCell ref="F6:H6"/>
    <mergeCell ref="I6:K6"/>
    <mergeCell ref="L6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2020-10-22T09:29:49Z</dcterms:created>
  <dcterms:modified xsi:type="dcterms:W3CDTF">2020-10-22T09:31:51Z</dcterms:modified>
</cp:coreProperties>
</file>